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P:\SIATKI\siatki 2024-2025\siatki programowe 2024_25\"/>
    </mc:Choice>
  </mc:AlternateContent>
  <xr:revisionPtr revIDLastSave="0" documentId="13_ncr:1_{3A2BDB52-483E-4E21-8D38-413C1F709F9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tudia I stopnia" sheetId="1" r:id="rId1"/>
  </sheets>
  <definedNames>
    <definedName name="_xlnm.Print_Area" localSheetId="0">'studia I stopnia'!$A$1:$AC$84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4" i="1" l="1"/>
  <c r="D54" i="1" s="1"/>
  <c r="F54" i="1"/>
  <c r="J54" i="1"/>
  <c r="E55" i="1"/>
  <c r="F55" i="1"/>
  <c r="J55" i="1"/>
  <c r="I68" i="1"/>
  <c r="I69" i="1"/>
  <c r="D55" i="1" l="1"/>
  <c r="AB78" i="1"/>
  <c r="AA78" i="1"/>
  <c r="Z78" i="1"/>
  <c r="Y78" i="1"/>
  <c r="X78" i="1"/>
  <c r="W78" i="1"/>
  <c r="V78" i="1"/>
  <c r="U78" i="1"/>
  <c r="S78" i="1"/>
  <c r="R78" i="1"/>
  <c r="Q78" i="1"/>
  <c r="P78" i="1"/>
  <c r="O78" i="1"/>
  <c r="N78" i="1"/>
  <c r="M78" i="1"/>
  <c r="L78" i="1"/>
  <c r="K78" i="1"/>
  <c r="K60" i="1"/>
  <c r="L60" i="1"/>
  <c r="M60" i="1"/>
  <c r="N60" i="1"/>
  <c r="O60" i="1"/>
  <c r="P60" i="1"/>
  <c r="Q60" i="1"/>
  <c r="R60" i="1"/>
  <c r="S60" i="1"/>
  <c r="T60" i="1"/>
  <c r="U60" i="1"/>
  <c r="V60" i="1"/>
  <c r="W60" i="1"/>
  <c r="X60" i="1"/>
  <c r="AB60" i="1"/>
  <c r="I27" i="1"/>
  <c r="H27" i="1"/>
  <c r="G27" i="1"/>
  <c r="X27" i="1"/>
  <c r="J11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AB27" i="1"/>
  <c r="Y27" i="1"/>
  <c r="I60" i="1"/>
  <c r="I78" i="1"/>
  <c r="G78" i="1"/>
  <c r="H78" i="1"/>
  <c r="D69" i="1"/>
  <c r="J70" i="1"/>
  <c r="J69" i="1"/>
  <c r="J68" i="1"/>
  <c r="J67" i="1"/>
  <c r="J59" i="1"/>
  <c r="J57" i="1"/>
  <c r="J53" i="1"/>
  <c r="J51" i="1"/>
  <c r="J50" i="1"/>
  <c r="J46" i="1"/>
  <c r="J41" i="1"/>
  <c r="J20" i="1"/>
  <c r="J19" i="1"/>
  <c r="T78" i="1" l="1"/>
  <c r="AA60" i="1"/>
  <c r="Z60" i="1"/>
  <c r="Y60" i="1"/>
  <c r="Z27" i="1"/>
  <c r="Y79" i="1"/>
  <c r="F20" i="1"/>
  <c r="F12" i="1"/>
  <c r="F11" i="1"/>
  <c r="E11" i="1"/>
  <c r="D11" i="1" l="1"/>
  <c r="N79" i="1"/>
  <c r="Q79" i="1"/>
  <c r="K79" i="1"/>
  <c r="K80" i="1" s="1"/>
  <c r="P79" i="1"/>
  <c r="M79" i="1"/>
  <c r="V79" i="1"/>
  <c r="W79" i="1"/>
  <c r="AA27" i="1"/>
  <c r="Z79" i="1" s="1"/>
  <c r="AB79" i="1"/>
  <c r="W80" i="1" l="1"/>
  <c r="J77" i="1" l="1"/>
  <c r="F77" i="1"/>
  <c r="E77" i="1"/>
  <c r="J76" i="1"/>
  <c r="F76" i="1"/>
  <c r="E76" i="1"/>
  <c r="J75" i="1"/>
  <c r="F75" i="1"/>
  <c r="E75" i="1"/>
  <c r="J74" i="1"/>
  <c r="F74" i="1"/>
  <c r="E74" i="1"/>
  <c r="J73" i="1"/>
  <c r="F73" i="1"/>
  <c r="E73" i="1"/>
  <c r="J72" i="1"/>
  <c r="F72" i="1"/>
  <c r="E72" i="1"/>
  <c r="J16" i="1"/>
  <c r="J15" i="1"/>
  <c r="J13" i="1"/>
  <c r="J17" i="1"/>
  <c r="F17" i="1"/>
  <c r="F13" i="1"/>
  <c r="E13" i="1"/>
  <c r="D75" i="1" l="1"/>
  <c r="D72" i="1"/>
  <c r="D74" i="1"/>
  <c r="D77" i="1"/>
  <c r="D76" i="1"/>
  <c r="D73" i="1"/>
  <c r="E56" i="1"/>
  <c r="F56" i="1"/>
  <c r="J56" i="1"/>
  <c r="D56" i="1" l="1"/>
  <c r="E49" i="1"/>
  <c r="F49" i="1"/>
  <c r="E37" i="1"/>
  <c r="F37" i="1"/>
  <c r="J37" i="1"/>
  <c r="D49" i="1" l="1"/>
  <c r="D37" i="1"/>
  <c r="J43" i="1" l="1"/>
  <c r="J36" i="1" l="1"/>
  <c r="F36" i="1"/>
  <c r="F71" i="1"/>
  <c r="J24" i="1"/>
  <c r="J25" i="1"/>
  <c r="J23" i="1"/>
  <c r="J21" i="1"/>
  <c r="E17" i="1" l="1"/>
  <c r="D17" i="1" s="1"/>
  <c r="J12" i="1"/>
  <c r="F19" i="1" l="1"/>
  <c r="E19" i="1"/>
  <c r="E12" i="1"/>
  <c r="E15" i="1"/>
  <c r="F15" i="1"/>
  <c r="E21" i="1"/>
  <c r="F21" i="1"/>
  <c r="E24" i="1"/>
  <c r="F24" i="1"/>
  <c r="E25" i="1"/>
  <c r="F25" i="1"/>
  <c r="E23" i="1"/>
  <c r="F23" i="1"/>
  <c r="T79" i="1"/>
  <c r="Q80" i="1" s="1"/>
  <c r="E36" i="1"/>
  <c r="E38" i="1"/>
  <c r="F38" i="1"/>
  <c r="E51" i="1"/>
  <c r="F51" i="1"/>
  <c r="E47" i="1"/>
  <c r="F47" i="1"/>
  <c r="E48" i="1"/>
  <c r="F48" i="1"/>
  <c r="E67" i="1"/>
  <c r="F67" i="1"/>
  <c r="E71" i="1"/>
  <c r="D71" i="1" s="1"/>
  <c r="E41" i="1"/>
  <c r="F41" i="1"/>
  <c r="E34" i="1"/>
  <c r="F34" i="1"/>
  <c r="E35" i="1"/>
  <c r="F35" i="1"/>
  <c r="E20" i="1"/>
  <c r="E39" i="1"/>
  <c r="F39" i="1"/>
  <c r="E40" i="1"/>
  <c r="F40" i="1"/>
  <c r="E42" i="1"/>
  <c r="F42" i="1"/>
  <c r="E43" i="1"/>
  <c r="F43" i="1"/>
  <c r="E44" i="1"/>
  <c r="F44" i="1"/>
  <c r="E46" i="1"/>
  <c r="F46" i="1"/>
  <c r="E50" i="1"/>
  <c r="F50" i="1"/>
  <c r="E26" i="1"/>
  <c r="F26" i="1"/>
  <c r="E52" i="1"/>
  <c r="F52" i="1"/>
  <c r="E53" i="1"/>
  <c r="F53" i="1"/>
  <c r="E45" i="1"/>
  <c r="F45" i="1"/>
  <c r="E57" i="1"/>
  <c r="F57" i="1"/>
  <c r="E68" i="1"/>
  <c r="D68" i="1" s="1"/>
  <c r="E59" i="1"/>
  <c r="F59" i="1"/>
  <c r="E58" i="1"/>
  <c r="F58" i="1"/>
  <c r="E70" i="1"/>
  <c r="J71" i="1"/>
  <c r="J78" i="1" s="1"/>
  <c r="J38" i="1"/>
  <c r="J47" i="1"/>
  <c r="J48" i="1"/>
  <c r="J49" i="1"/>
  <c r="J58" i="1"/>
  <c r="J35" i="1"/>
  <c r="J34" i="1"/>
  <c r="J39" i="1"/>
  <c r="J40" i="1"/>
  <c r="J42" i="1"/>
  <c r="J44" i="1"/>
  <c r="J26" i="1"/>
  <c r="J27" i="1" s="1"/>
  <c r="J52" i="1"/>
  <c r="J45" i="1"/>
  <c r="H60" i="1"/>
  <c r="S79" i="1"/>
  <c r="G60" i="1"/>
  <c r="J60" i="1" l="1"/>
  <c r="J79" i="1" s="1"/>
  <c r="F27" i="1"/>
  <c r="E27" i="1"/>
  <c r="F60" i="1"/>
  <c r="E60" i="1"/>
  <c r="F78" i="1"/>
  <c r="E78" i="1"/>
  <c r="D36" i="1"/>
  <c r="D15" i="1"/>
  <c r="D19" i="1"/>
  <c r="D38" i="1"/>
  <c r="D13" i="1"/>
  <c r="D34" i="1"/>
  <c r="D23" i="1"/>
  <c r="D12" i="1"/>
  <c r="D21" i="1"/>
  <c r="D58" i="1"/>
  <c r="D59" i="1"/>
  <c r="D57" i="1"/>
  <c r="D45" i="1"/>
  <c r="D53" i="1"/>
  <c r="D52" i="1"/>
  <c r="D26" i="1"/>
  <c r="D50" i="1"/>
  <c r="D46" i="1"/>
  <c r="D44" i="1"/>
  <c r="D43" i="1"/>
  <c r="D42" i="1"/>
  <c r="D40" i="1"/>
  <c r="D20" i="1"/>
  <c r="D35" i="1"/>
  <c r="D41" i="1"/>
  <c r="D67" i="1"/>
  <c r="D78" i="1" s="1"/>
  <c r="D48" i="1"/>
  <c r="D47" i="1"/>
  <c r="D51" i="1"/>
  <c r="D25" i="1"/>
  <c r="D24" i="1"/>
  <c r="D39" i="1"/>
  <c r="F79" i="1" l="1"/>
  <c r="D27" i="1"/>
  <c r="E79" i="1"/>
  <c r="D60" i="1"/>
  <c r="D79" i="1" s="1"/>
  <c r="K81" i="1"/>
  <c r="I79" i="1" l="1"/>
  <c r="H79" i="1"/>
  <c r="G79" i="1"/>
</calcChain>
</file>

<file path=xl/sharedStrings.xml><?xml version="1.0" encoding="utf-8"?>
<sst xmlns="http://schemas.openxmlformats.org/spreadsheetml/2006/main" count="298" uniqueCount="147">
  <si>
    <t>Wydział Organizacji Sztuki Filmowej</t>
  </si>
  <si>
    <t xml:space="preserve">   studia I stopnia - stacjonarne</t>
  </si>
  <si>
    <t>kierunek: organizacja produkcji filmowej i telewizyjnej</t>
  </si>
  <si>
    <t xml:space="preserve">   w roku akademickim</t>
  </si>
  <si>
    <t>2024/2025</t>
  </si>
  <si>
    <t>SIATKA ZAJĘĆ/ PROGRAM KSZTAŁCENIA</t>
  </si>
  <si>
    <t>I rok</t>
  </si>
  <si>
    <t>II rok</t>
  </si>
  <si>
    <t>III rok</t>
  </si>
  <si>
    <t>Imię i nazwisko prowadzącego (tytuł lub stopień naukowy)</t>
  </si>
  <si>
    <t>semestr 1</t>
  </si>
  <si>
    <t>semestr 2</t>
  </si>
  <si>
    <t>semestr 3</t>
  </si>
  <si>
    <t>semestr 4</t>
  </si>
  <si>
    <t>semestr 5</t>
  </si>
  <si>
    <t>semestr 6</t>
  </si>
  <si>
    <t>Lp</t>
  </si>
  <si>
    <t>Treści ksztalcenia w zakresie / nazwa przedmiotu</t>
  </si>
  <si>
    <t>E/Z/Z+O</t>
  </si>
  <si>
    <t>Razem</t>
  </si>
  <si>
    <t>w tym</t>
  </si>
  <si>
    <t>Razem
ECTS</t>
  </si>
  <si>
    <t>15 tyg.</t>
  </si>
  <si>
    <t>15.tyg.</t>
  </si>
  <si>
    <t>wykłady</t>
  </si>
  <si>
    <t>ćwicz.</t>
  </si>
  <si>
    <t>labolat.</t>
  </si>
  <si>
    <t>konwer.</t>
  </si>
  <si>
    <t>semin.</t>
  </si>
  <si>
    <t>wykł.</t>
  </si>
  <si>
    <t>ECTS</t>
  </si>
  <si>
    <t>Ekonomia</t>
  </si>
  <si>
    <t xml:space="preserve">Podstawy ekonomii </t>
  </si>
  <si>
    <t>z/E</t>
  </si>
  <si>
    <t>dr Ewelina Niedzielska</t>
  </si>
  <si>
    <t>Strategie zarządzania</t>
  </si>
  <si>
    <t>E</t>
  </si>
  <si>
    <t xml:space="preserve">dr hab. U.Świerczyńska Kaczor              </t>
  </si>
  <si>
    <t>Zachowania konsumenta  na rynku kultury</t>
  </si>
  <si>
    <t>z</t>
  </si>
  <si>
    <t>dr hab.M. Sobocińska</t>
  </si>
  <si>
    <t>Prawo</t>
  </si>
  <si>
    <t>Wstęp do prawa produkcji filmowej</t>
  </si>
  <si>
    <t xml:space="preserve">dr D.Michta </t>
  </si>
  <si>
    <t>Prawo filmowe</t>
  </si>
  <si>
    <t>zo</t>
  </si>
  <si>
    <t>mgr M.Żelazowska;                                                                         dr inż. M.Kotlińska</t>
  </si>
  <si>
    <t xml:space="preserve">Prawo własności intelektualnej </t>
  </si>
  <si>
    <t>zo/E</t>
  </si>
  <si>
    <t xml:space="preserve">dr D.Michta                                                   </t>
  </si>
  <si>
    <t>Sztuki audiowizualne i historia filmu</t>
  </si>
  <si>
    <t xml:space="preserve">Historia filmu </t>
  </si>
  <si>
    <t>prof. dr hab.T.Szczepański</t>
  </si>
  <si>
    <t>Wybrane zagadnienia z fotografii</t>
  </si>
  <si>
    <t>z/zo</t>
  </si>
  <si>
    <t>prof. dr hab. I.Łapińska</t>
  </si>
  <si>
    <t xml:space="preserve">Historia filmu polskiego </t>
  </si>
  <si>
    <t>dr hab. M.Talarczyk</t>
  </si>
  <si>
    <t>Media, informacja i komunikowanie</t>
  </si>
  <si>
    <t xml:space="preserve">Systemy radia i tv </t>
  </si>
  <si>
    <t>mgr J.Snopkiewicz</t>
  </si>
  <si>
    <r>
      <t>Komunikacja w mediach i w kulturze</t>
    </r>
    <r>
      <rPr>
        <i/>
        <sz val="8"/>
        <rFont val="Arial"/>
        <family val="2"/>
      </rPr>
      <t xml:space="preserve"> </t>
    </r>
  </si>
  <si>
    <t>dr A.Majer</t>
  </si>
  <si>
    <t>Socjologia kultury</t>
  </si>
  <si>
    <t>dr P. Ciołkiewicz</t>
  </si>
  <si>
    <t>Reklama w mediach</t>
  </si>
  <si>
    <t>mgr Magdalena Szmidt</t>
  </si>
  <si>
    <t>RAZEM:</t>
  </si>
  <si>
    <t>Treści kierunkowe</t>
  </si>
  <si>
    <t xml:space="preserve">Historia gospodarcza kinematografii </t>
  </si>
  <si>
    <t xml:space="preserve"> dr A.Wróblewska               </t>
  </si>
  <si>
    <t>Polskie kino aspekt gospodarczy</t>
  </si>
  <si>
    <t>dr A.Wróblewska</t>
  </si>
  <si>
    <t>Realizacja etiud szkolnych</t>
  </si>
  <si>
    <t xml:space="preserve"> dr A.Pachnicka;                mgr J. Gogolewski                mgr N. Truszkowska;                           </t>
  </si>
  <si>
    <t>Współpraca nad filmem - zespoły filmowe</t>
  </si>
  <si>
    <t>dr A. Pachnicka,                   dr inż. M. Kotlińska</t>
  </si>
  <si>
    <t>Analiza producencka prac literackich</t>
  </si>
  <si>
    <t xml:space="preserve">dr  A.Pachnicka </t>
  </si>
  <si>
    <t xml:space="preserve">Scenariopisarstwo </t>
  </si>
  <si>
    <t>dr B.Staszczyszyn</t>
  </si>
  <si>
    <t xml:space="preserve">Podstawy reżyserii filmowej i telewizyjnej </t>
  </si>
  <si>
    <t>dr hab. A.Bednarek</t>
  </si>
  <si>
    <t>Scenografia filmowa i telewizyjne</t>
  </si>
  <si>
    <t xml:space="preserve">dr hab.M.Kędzielawski;           mgr W.Żogała </t>
  </si>
  <si>
    <t xml:space="preserve">Technologia produkcji filmowej </t>
  </si>
  <si>
    <t xml:space="preserve">mgr P.Jadczak </t>
  </si>
  <si>
    <t xml:space="preserve">Sztuka operatorska </t>
  </si>
  <si>
    <t>z/zo/zo</t>
  </si>
  <si>
    <t xml:space="preserve">dr A.Frątczak </t>
  </si>
  <si>
    <t>Technika dźwięku w filmie i telewizji</t>
  </si>
  <si>
    <t>dr hab. M.Szukalski</t>
  </si>
  <si>
    <t>Montaż w filmie i telewizji</t>
  </si>
  <si>
    <t xml:space="preserve">dr M.Giec                                     </t>
  </si>
  <si>
    <t>Wprowadzenie do zarządzania produkcją filmową</t>
  </si>
  <si>
    <t>dr inż. M.Kotlińska</t>
  </si>
  <si>
    <t>Etykieta producencka</t>
  </si>
  <si>
    <t>dr A. Wróblewska</t>
  </si>
  <si>
    <t xml:space="preserve">Podstawy obliczeń finansowych </t>
  </si>
  <si>
    <t>dr J.Wódka</t>
  </si>
  <si>
    <t>Podstawy rachunkowości</t>
  </si>
  <si>
    <t>dr Ewelina Niedzielska               mgr J.  Wąchała</t>
  </si>
  <si>
    <t>Organizacja i ekonomika produkcji telewizyjnej</t>
  </si>
  <si>
    <t xml:space="preserve">dr R.Sawka /                      mgr R.Niziołek/                    mgr M. Zalewska </t>
  </si>
  <si>
    <t>IT w mediach</t>
  </si>
  <si>
    <t>z/E/zo</t>
  </si>
  <si>
    <t xml:space="preserve">dr. K. Franek </t>
  </si>
  <si>
    <t>Formy telewizyjne</t>
  </si>
  <si>
    <t xml:space="preserve">dr W. Wojnach                                              </t>
  </si>
  <si>
    <t>33A</t>
  </si>
  <si>
    <t>Planowanie budżetów filmowych - wykład</t>
  </si>
  <si>
    <t xml:space="preserve">dr T.Kożuchowski (W)          </t>
  </si>
  <si>
    <t>33B</t>
  </si>
  <si>
    <t>Planowanie budżetów filmowych - ćwiczenia</t>
  </si>
  <si>
    <t>mgr J.Gaczkowski (ćw.1/    ćw. 2</t>
  </si>
  <si>
    <t>Technika zdjęciowa</t>
  </si>
  <si>
    <t>mgr T.Matysiak</t>
  </si>
  <si>
    <t>Produkcja filmu animowanego</t>
  </si>
  <si>
    <t>dr P. Furmankiewicz</t>
  </si>
  <si>
    <t>Film dokumentalny</t>
  </si>
  <si>
    <t>dr K.Starnawski</t>
  </si>
  <si>
    <t>Postprodukcja filmu fabularnego</t>
  </si>
  <si>
    <t>mgr E. Sęk-Koniarska</t>
  </si>
  <si>
    <t xml:space="preserve">Wykład monograficzny - zapraszani goście </t>
  </si>
  <si>
    <t xml:space="preserve">kierownicy produkcji, producenci – zapraszani goście              </t>
  </si>
  <si>
    <t>RAZEM   TREŚCI KIERUNKOWE:</t>
  </si>
  <si>
    <t>Nazwa przedmiotu</t>
  </si>
  <si>
    <t>Inne wymagania</t>
  </si>
  <si>
    <t>Wychowanie fizyczne</t>
  </si>
  <si>
    <t>z/z</t>
  </si>
  <si>
    <t>Proseminarium</t>
  </si>
  <si>
    <t>Seminarium dyplomowe (wybór studenta)</t>
  </si>
  <si>
    <t>Promotor: mgr/ dr/ dr hab./ prof.</t>
  </si>
  <si>
    <t>Praktyki (wybór studenta)</t>
  </si>
  <si>
    <t>opiekun dr A.Majer</t>
  </si>
  <si>
    <t>Język obcy</t>
  </si>
  <si>
    <t>mgr A.Burzyńska                                     mgr D.Borkowska</t>
  </si>
  <si>
    <t>Fakultety 1 + 2 + 3</t>
  </si>
  <si>
    <t>Fakultety 4 + 5 + 6</t>
  </si>
  <si>
    <t>Fakultety 7 + 8 + 9</t>
  </si>
  <si>
    <t>Fakultety 10 + 11 + 12</t>
  </si>
  <si>
    <t>Fakultety 13 + 14</t>
  </si>
  <si>
    <t>Fakultet 15</t>
  </si>
  <si>
    <t>RAZEM  INNE WYMAGANIA:</t>
  </si>
  <si>
    <t xml:space="preserve">                    RAZEM SEMESTRY </t>
  </si>
  <si>
    <t>OGÓŁEM</t>
  </si>
  <si>
    <t>Studia kończą się nadaniem tytułu zawodowego licencjata na kierunku Organizacja produkcji filmowej i telewizyjnej.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</si>
</sst>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 mmm"/>
  </numFmts>
  <fonts count="25" x14ac:knownFonts="1"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sz val="6"/>
      <color indexed="10"/>
      <name val="Arial"/>
      <family val="2"/>
    </font>
    <font>
      <sz val="7"/>
      <name val="Arial"/>
      <family val="2"/>
    </font>
    <font>
      <sz val="8"/>
      <color indexed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sz val="9"/>
      <color indexed="10"/>
      <name val="Arial"/>
      <family val="2"/>
    </font>
    <font>
      <b/>
      <sz val="10"/>
      <color indexed="18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2"/>
      <color indexed="18"/>
      <name val="Arial"/>
      <family val="2"/>
    </font>
    <font>
      <sz val="8"/>
      <color rgb="FFFF0000"/>
      <name val="Arial"/>
      <family val="2"/>
    </font>
    <font>
      <b/>
      <sz val="12"/>
      <name val="Arial"/>
      <family val="2"/>
      <charset val="238"/>
    </font>
    <font>
      <sz val="8"/>
      <color theme="4"/>
      <name val="Arial"/>
      <family val="2"/>
    </font>
    <font>
      <sz val="8"/>
      <color rgb="FF00B050"/>
      <name val="Arial"/>
      <family val="2"/>
    </font>
    <font>
      <sz val="8"/>
      <color rgb="FF00B050"/>
      <name val="Arial"/>
      <family val="2"/>
      <charset val="238"/>
    </font>
    <font>
      <b/>
      <sz val="9"/>
      <color rgb="FFFF0000"/>
      <name val="Arial"/>
      <family val="2"/>
    </font>
    <font>
      <sz val="8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3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1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double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 style="double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double">
        <color indexed="8"/>
      </right>
      <top/>
      <bottom style="medium">
        <color indexed="8"/>
      </bottom>
      <diagonal/>
    </border>
    <border>
      <left style="double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double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double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/>
      <right style="double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double">
        <color indexed="8"/>
      </right>
      <top style="medium">
        <color indexed="8"/>
      </top>
      <bottom/>
      <diagonal/>
    </border>
    <border>
      <left style="double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7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 indent="3"/>
    </xf>
    <xf numFmtId="0" fontId="1" fillId="0" borderId="0" xfId="0" applyFont="1" applyAlignment="1">
      <alignment horizontal="left" vertical="center" indent="3"/>
    </xf>
    <xf numFmtId="164" fontId="1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textRotation="90" shrinkToFit="1"/>
    </xf>
    <xf numFmtId="0" fontId="7" fillId="0" borderId="2" xfId="0" applyFont="1" applyBorder="1" applyAlignment="1">
      <alignment horizontal="center" vertical="center" textRotation="90" shrinkToFit="1"/>
    </xf>
    <xf numFmtId="0" fontId="7" fillId="3" borderId="3" xfId="0" applyFont="1" applyFill="1" applyBorder="1" applyAlignment="1">
      <alignment horizontal="center" vertical="center" textRotation="90" shrinkToFit="1"/>
    </xf>
    <xf numFmtId="0" fontId="7" fillId="3" borderId="4" xfId="0" applyFont="1" applyFill="1" applyBorder="1" applyAlignment="1">
      <alignment horizontal="center" vertical="center" textRotation="90" shrinkToFit="1"/>
    </xf>
    <xf numFmtId="0" fontId="10" fillId="0" borderId="5" xfId="0" applyFont="1" applyBorder="1" applyAlignment="1">
      <alignment horizontal="center" vertical="center" textRotation="90" shrinkToFit="1"/>
    </xf>
    <xf numFmtId="0" fontId="7" fillId="4" borderId="6" xfId="0" applyFont="1" applyFill="1" applyBorder="1" applyAlignment="1">
      <alignment horizontal="center" vertical="center" textRotation="90" shrinkToFit="1"/>
    </xf>
    <xf numFmtId="0" fontId="7" fillId="4" borderId="4" xfId="0" applyFont="1" applyFill="1" applyBorder="1" applyAlignment="1">
      <alignment horizontal="center" vertical="center" textRotation="90" shrinkToFit="1"/>
    </xf>
    <xf numFmtId="0" fontId="10" fillId="0" borderId="7" xfId="0" applyFont="1" applyBorder="1" applyAlignment="1">
      <alignment horizontal="center" vertical="center" textRotation="90" shrinkToFit="1"/>
    </xf>
    <xf numFmtId="0" fontId="7" fillId="3" borderId="8" xfId="0" applyFont="1" applyFill="1" applyBorder="1" applyAlignment="1">
      <alignment horizontal="center" vertical="center" textRotation="90" shrinkToFit="1"/>
    </xf>
    <xf numFmtId="0" fontId="10" fillId="0" borderId="9" xfId="0" applyFont="1" applyBorder="1" applyAlignment="1">
      <alignment horizontal="center" vertical="center" textRotation="90" shrinkToFit="1"/>
    </xf>
    <xf numFmtId="0" fontId="0" fillId="0" borderId="0" xfId="0" applyAlignment="1">
      <alignment horizontal="center" vertical="center" shrinkToFit="1"/>
    </xf>
    <xf numFmtId="0" fontId="7" fillId="0" borderId="10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0" borderId="18" xfId="0" applyFont="1" applyBorder="1" applyAlignment="1">
      <alignment vertical="center" wrapText="1"/>
    </xf>
    <xf numFmtId="0" fontId="10" fillId="2" borderId="19" xfId="0" applyFont="1" applyFill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7" fillId="3" borderId="23" xfId="0" applyFont="1" applyFill="1" applyBorder="1" applyAlignment="1">
      <alignment horizontal="center" vertical="center"/>
    </xf>
    <xf numFmtId="0" fontId="7" fillId="4" borderId="26" xfId="0" applyFont="1" applyFill="1" applyBorder="1" applyAlignment="1">
      <alignment horizontal="center" vertical="center"/>
    </xf>
    <xf numFmtId="0" fontId="7" fillId="4" borderId="23" xfId="0" applyFont="1" applyFill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10" fillId="2" borderId="24" xfId="0" applyFont="1" applyFill="1" applyBorder="1" applyAlignment="1">
      <alignment horizontal="center" vertical="center"/>
    </xf>
    <xf numFmtId="0" fontId="10" fillId="2" borderId="27" xfId="0" applyFont="1" applyFill="1" applyBorder="1" applyAlignment="1">
      <alignment horizontal="center" vertical="center"/>
    </xf>
    <xf numFmtId="0" fontId="10" fillId="2" borderId="29" xfId="0" applyFont="1" applyFill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3" borderId="38" xfId="0" applyFont="1" applyFill="1" applyBorder="1" applyAlignment="1">
      <alignment horizontal="center" vertical="center"/>
    </xf>
    <xf numFmtId="0" fontId="5" fillId="3" borderId="36" xfId="0" applyFont="1" applyFill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5" fillId="4" borderId="35" xfId="0" applyFont="1" applyFill="1" applyBorder="1" applyAlignment="1">
      <alignment horizontal="center" vertical="center"/>
    </xf>
    <xf numFmtId="0" fontId="5" fillId="4" borderId="36" xfId="0" applyFont="1" applyFill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5" fillId="3" borderId="40" xfId="0" applyFont="1" applyFill="1" applyBorder="1" applyAlignment="1">
      <alignment horizontal="center" vertical="center"/>
    </xf>
    <xf numFmtId="0" fontId="13" fillId="0" borderId="4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5" fillId="0" borderId="38" xfId="0" applyFont="1" applyBorder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3" fontId="15" fillId="0" borderId="38" xfId="0" applyNumberFormat="1" applyFont="1" applyBorder="1" applyAlignment="1">
      <alignment horizontal="center" vertical="center"/>
    </xf>
    <xf numFmtId="3" fontId="15" fillId="0" borderId="36" xfId="0" applyNumberFormat="1" applyFont="1" applyBorder="1" applyAlignment="1">
      <alignment horizontal="center" vertical="center"/>
    </xf>
    <xf numFmtId="3" fontId="16" fillId="0" borderId="37" xfId="0" applyNumberFormat="1" applyFont="1" applyBorder="1" applyAlignment="1">
      <alignment horizontal="center" vertical="center"/>
    </xf>
    <xf numFmtId="3" fontId="16" fillId="0" borderId="39" xfId="0" applyNumberFormat="1" applyFont="1" applyBorder="1" applyAlignment="1">
      <alignment horizontal="center" vertical="center"/>
    </xf>
    <xf numFmtId="3" fontId="16" fillId="0" borderId="41" xfId="0" applyNumberFormat="1" applyFont="1" applyBorder="1" applyAlignment="1">
      <alignment horizontal="center" vertical="center"/>
    </xf>
    <xf numFmtId="0" fontId="0" fillId="5" borderId="0" xfId="0" applyFill="1" applyAlignment="1">
      <alignment vertical="center"/>
    </xf>
    <xf numFmtId="0" fontId="7" fillId="6" borderId="23" xfId="0" applyFont="1" applyFill="1" applyBorder="1" applyAlignment="1">
      <alignment horizontal="center" vertical="center"/>
    </xf>
    <xf numFmtId="0" fontId="7" fillId="6" borderId="24" xfId="0" applyFont="1" applyFill="1" applyBorder="1" applyAlignment="1">
      <alignment horizontal="center" vertical="center"/>
    </xf>
    <xf numFmtId="0" fontId="10" fillId="6" borderId="24" xfId="0" applyFont="1" applyFill="1" applyBorder="1" applyAlignment="1">
      <alignment horizontal="center" vertical="center"/>
    </xf>
    <xf numFmtId="0" fontId="10" fillId="6" borderId="27" xfId="0" applyFont="1" applyFill="1" applyBorder="1" applyAlignment="1">
      <alignment horizontal="center" vertical="center"/>
    </xf>
    <xf numFmtId="0" fontId="10" fillId="6" borderId="29" xfId="0" applyFont="1" applyFill="1" applyBorder="1" applyAlignment="1">
      <alignment horizontal="center" vertical="center"/>
    </xf>
    <xf numFmtId="0" fontId="7" fillId="6" borderId="25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7" fillId="6" borderId="10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46" xfId="0" applyFont="1" applyFill="1" applyBorder="1" applyAlignment="1">
      <alignment horizontal="center" vertical="center"/>
    </xf>
    <xf numFmtId="0" fontId="7" fillId="7" borderId="21" xfId="0" applyFont="1" applyFill="1" applyBorder="1" applyAlignment="1">
      <alignment vertical="center"/>
    </xf>
    <xf numFmtId="0" fontId="7" fillId="7" borderId="1" xfId="0" applyFont="1" applyFill="1" applyBorder="1" applyAlignment="1">
      <alignment horizontal="center" vertical="center"/>
    </xf>
    <xf numFmtId="0" fontId="10" fillId="7" borderId="19" xfId="0" applyFont="1" applyFill="1" applyBorder="1" applyAlignment="1">
      <alignment horizontal="center" vertical="center"/>
    </xf>
    <xf numFmtId="0" fontId="10" fillId="8" borderId="24" xfId="0" applyFont="1" applyFill="1" applyBorder="1" applyAlignment="1">
      <alignment horizontal="center" vertical="center"/>
    </xf>
    <xf numFmtId="0" fontId="1" fillId="7" borderId="0" xfId="0" applyFont="1" applyFill="1" applyAlignment="1">
      <alignment horizontal="left" vertical="center"/>
    </xf>
    <xf numFmtId="0" fontId="1" fillId="7" borderId="0" xfId="0" applyFont="1" applyFill="1" applyAlignment="1">
      <alignment horizontal="left" vertical="center" wrapText="1"/>
    </xf>
    <xf numFmtId="0" fontId="7" fillId="7" borderId="21" xfId="0" applyFont="1" applyFill="1" applyBorder="1" applyAlignment="1">
      <alignment vertical="center" wrapText="1"/>
    </xf>
    <xf numFmtId="0" fontId="7" fillId="7" borderId="29" xfId="0" applyFont="1" applyFill="1" applyBorder="1" applyAlignment="1">
      <alignment vertical="center"/>
    </xf>
    <xf numFmtId="0" fontId="7" fillId="7" borderId="29" xfId="0" applyFont="1" applyFill="1" applyBorder="1" applyAlignment="1">
      <alignment vertical="center" wrapText="1"/>
    </xf>
    <xf numFmtId="0" fontId="5" fillId="7" borderId="0" xfId="0" applyFont="1" applyFill="1" applyAlignment="1">
      <alignment horizontal="right" vertical="center"/>
    </xf>
    <xf numFmtId="0" fontId="7" fillId="8" borderId="21" xfId="0" applyFont="1" applyFill="1" applyBorder="1" applyAlignment="1">
      <alignment vertical="center"/>
    </xf>
    <xf numFmtId="0" fontId="2" fillId="7" borderId="0" xfId="0" applyFont="1" applyFill="1"/>
    <xf numFmtId="0" fontId="0" fillId="7" borderId="0" xfId="0" applyFill="1" applyAlignment="1">
      <alignment vertical="center"/>
    </xf>
    <xf numFmtId="0" fontId="7" fillId="7" borderId="25" xfId="0" applyFont="1" applyFill="1" applyBorder="1" applyAlignment="1">
      <alignment horizontal="center" vertical="center"/>
    </xf>
    <xf numFmtId="0" fontId="7" fillId="7" borderId="10" xfId="0" applyFont="1" applyFill="1" applyBorder="1" applyAlignment="1">
      <alignment horizontal="center" vertical="center"/>
    </xf>
    <xf numFmtId="0" fontId="7" fillId="0" borderId="18" xfId="0" applyFont="1" applyBorder="1" applyAlignment="1">
      <alignment horizontal="left" vertical="center" wrapText="1"/>
    </xf>
    <xf numFmtId="0" fontId="7" fillId="3" borderId="26" xfId="0" applyFont="1" applyFill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 shrinkToFit="1"/>
    </xf>
    <xf numFmtId="0" fontId="6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7" fillId="0" borderId="29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18" fillId="0" borderId="2" xfId="0" applyFont="1" applyBorder="1" applyAlignment="1">
      <alignment horizontal="center" vertical="center"/>
    </xf>
    <xf numFmtId="0" fontId="7" fillId="0" borderId="21" xfId="0" applyFont="1" applyBorder="1" applyAlignment="1">
      <alignment vertical="center" wrapText="1"/>
    </xf>
    <xf numFmtId="0" fontId="13" fillId="0" borderId="32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7" fillId="3" borderId="63" xfId="0" applyFont="1" applyFill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20" fillId="3" borderId="28" xfId="0" applyFont="1" applyFill="1" applyBorder="1" applyAlignment="1">
      <alignment horizontal="center" vertical="center"/>
    </xf>
    <xf numFmtId="0" fontId="20" fillId="3" borderId="23" xfId="0" applyFont="1" applyFill="1" applyBorder="1" applyAlignment="1">
      <alignment horizontal="center" vertical="center"/>
    </xf>
    <xf numFmtId="0" fontId="20" fillId="4" borderId="26" xfId="0" applyFont="1" applyFill="1" applyBorder="1" applyAlignment="1">
      <alignment horizontal="center" vertical="center"/>
    </xf>
    <xf numFmtId="0" fontId="20" fillId="4" borderId="23" xfId="0" applyFont="1" applyFill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20" fillId="2" borderId="24" xfId="0" applyFont="1" applyFill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8" borderId="29" xfId="0" applyFont="1" applyFill="1" applyBorder="1" applyAlignment="1">
      <alignment vertical="center" wrapText="1"/>
    </xf>
    <xf numFmtId="0" fontId="7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7" fillId="0" borderId="47" xfId="0" applyFont="1" applyBorder="1" applyAlignment="1">
      <alignment vertical="center" wrapText="1"/>
    </xf>
    <xf numFmtId="0" fontId="7" fillId="0" borderId="0" xfId="0" applyFont="1" applyAlignment="1">
      <alignment wrapText="1"/>
    </xf>
    <xf numFmtId="0" fontId="10" fillId="8" borderId="2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18" fillId="2" borderId="19" xfId="0" applyFont="1" applyFill="1" applyBorder="1" applyAlignment="1">
      <alignment horizontal="center" vertical="center"/>
    </xf>
    <xf numFmtId="0" fontId="18" fillId="0" borderId="24" xfId="0" applyFont="1" applyBorder="1" applyAlignment="1">
      <alignment horizontal="center" vertical="center"/>
    </xf>
    <xf numFmtId="0" fontId="18" fillId="0" borderId="27" xfId="0" applyFont="1" applyBorder="1" applyAlignment="1">
      <alignment horizontal="center" vertical="center"/>
    </xf>
    <xf numFmtId="0" fontId="21" fillId="7" borderId="29" xfId="0" applyFont="1" applyFill="1" applyBorder="1" applyAlignment="1">
      <alignment vertical="center"/>
    </xf>
    <xf numFmtId="0" fontId="7" fillId="0" borderId="14" xfId="0" applyFont="1" applyBorder="1" applyAlignment="1">
      <alignment horizontal="center" vertical="center" shrinkToFit="1"/>
    </xf>
    <xf numFmtId="0" fontId="22" fillId="8" borderId="21" xfId="0" applyFont="1" applyFill="1" applyBorder="1" applyAlignment="1">
      <alignment vertical="center"/>
    </xf>
    <xf numFmtId="0" fontId="23" fillId="0" borderId="38" xfId="0" applyFont="1" applyBorder="1" applyAlignment="1">
      <alignment horizontal="center" vertical="center"/>
    </xf>
    <xf numFmtId="3" fontId="16" fillId="0" borderId="33" xfId="0" applyNumberFormat="1" applyFont="1" applyBorder="1" applyAlignment="1">
      <alignment horizontal="center" vertical="center"/>
    </xf>
    <xf numFmtId="0" fontId="23" fillId="4" borderId="35" xfId="0" applyFont="1" applyFill="1" applyBorder="1" applyAlignment="1">
      <alignment horizontal="center" vertical="center"/>
    </xf>
    <xf numFmtId="0" fontId="7" fillId="0" borderId="47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5" fillId="0" borderId="77" xfId="0" applyFont="1" applyBorder="1" applyAlignment="1">
      <alignment horizontal="center" vertical="center"/>
    </xf>
    <xf numFmtId="0" fontId="5" fillId="0" borderId="78" xfId="0" applyFont="1" applyBorder="1" applyAlignment="1">
      <alignment horizontal="center" vertical="center"/>
    </xf>
    <xf numFmtId="0" fontId="5" fillId="0" borderId="79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 textRotation="90" shrinkToFit="1"/>
    </xf>
    <xf numFmtId="0" fontId="7" fillId="0" borderId="24" xfId="0" applyFont="1" applyBorder="1" applyAlignment="1">
      <alignment horizontal="center" vertical="center" textRotation="90" shrinkToFit="1"/>
    </xf>
    <xf numFmtId="0" fontId="7" fillId="3" borderId="84" xfId="0" applyFont="1" applyFill="1" applyBorder="1" applyAlignment="1">
      <alignment horizontal="center" vertical="center" textRotation="90" shrinkToFit="1"/>
    </xf>
    <xf numFmtId="0" fontId="7" fillId="3" borderId="85" xfId="0" applyFont="1" applyFill="1" applyBorder="1" applyAlignment="1">
      <alignment horizontal="center" vertical="center" textRotation="90" shrinkToFit="1"/>
    </xf>
    <xf numFmtId="0" fontId="10" fillId="0" borderId="86" xfId="0" applyFont="1" applyBorder="1" applyAlignment="1">
      <alignment horizontal="center" vertical="center" textRotation="90" shrinkToFit="1"/>
    </xf>
    <xf numFmtId="0" fontId="7" fillId="4" borderId="87" xfId="0" applyFont="1" applyFill="1" applyBorder="1" applyAlignment="1">
      <alignment horizontal="center" vertical="center" textRotation="90" shrinkToFit="1"/>
    </xf>
    <xf numFmtId="0" fontId="7" fillId="4" borderId="85" xfId="0" applyFont="1" applyFill="1" applyBorder="1" applyAlignment="1">
      <alignment horizontal="center" vertical="center" textRotation="90" shrinkToFit="1"/>
    </xf>
    <xf numFmtId="0" fontId="10" fillId="0" borderId="88" xfId="0" applyFont="1" applyBorder="1" applyAlignment="1">
      <alignment horizontal="center" vertical="center" textRotation="90" shrinkToFit="1"/>
    </xf>
    <xf numFmtId="0" fontId="7" fillId="3" borderId="89" xfId="0" applyFont="1" applyFill="1" applyBorder="1" applyAlignment="1">
      <alignment horizontal="center" vertical="center" textRotation="90" shrinkToFit="1"/>
    </xf>
    <xf numFmtId="0" fontId="10" fillId="0" borderId="90" xfId="0" applyFont="1" applyBorder="1" applyAlignment="1">
      <alignment horizontal="center" vertical="center" textRotation="90" shrinkToFit="1"/>
    </xf>
    <xf numFmtId="0" fontId="7" fillId="0" borderId="91" xfId="0" applyFont="1" applyBorder="1" applyAlignment="1">
      <alignment horizontal="center" vertical="center"/>
    </xf>
    <xf numFmtId="0" fontId="11" fillId="7" borderId="92" xfId="0" applyFont="1" applyFill="1" applyBorder="1" applyAlignment="1">
      <alignment vertical="center"/>
    </xf>
    <xf numFmtId="0" fontId="7" fillId="0" borderId="92" xfId="0" applyFont="1" applyBorder="1" applyAlignment="1">
      <alignment horizontal="center" vertical="center"/>
    </xf>
    <xf numFmtId="0" fontId="10" fillId="0" borderId="92" xfId="0" applyFont="1" applyBorder="1" applyAlignment="1">
      <alignment horizontal="center" vertical="center"/>
    </xf>
    <xf numFmtId="0" fontId="7" fillId="3" borderId="92" xfId="0" applyFont="1" applyFill="1" applyBorder="1" applyAlignment="1">
      <alignment horizontal="center" vertical="center"/>
    </xf>
    <xf numFmtId="0" fontId="7" fillId="4" borderId="92" xfId="0" applyFont="1" applyFill="1" applyBorder="1" applyAlignment="1">
      <alignment horizontal="center" vertical="center"/>
    </xf>
    <xf numFmtId="0" fontId="7" fillId="0" borderId="93" xfId="0" applyFont="1" applyBorder="1" applyAlignment="1">
      <alignment vertical="center" wrapText="1"/>
    </xf>
    <xf numFmtId="0" fontId="11" fillId="0" borderId="13" xfId="0" applyFont="1" applyBorder="1" applyAlignment="1">
      <alignment horizontal="center" vertical="center"/>
    </xf>
    <xf numFmtId="0" fontId="11" fillId="0" borderId="92" xfId="0" applyFont="1" applyBorder="1" applyAlignment="1">
      <alignment horizontal="center" vertical="center"/>
    </xf>
    <xf numFmtId="0" fontId="11" fillId="2" borderId="13" xfId="0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8" borderId="13" xfId="0" applyFont="1" applyFill="1" applyBorder="1" applyAlignment="1">
      <alignment horizontal="center" vertical="center"/>
    </xf>
    <xf numFmtId="0" fontId="7" fillId="0" borderId="94" xfId="0" applyFont="1" applyBorder="1" applyAlignment="1">
      <alignment vertical="center"/>
    </xf>
    <xf numFmtId="0" fontId="5" fillId="0" borderId="33" xfId="0" applyFont="1" applyBorder="1" applyAlignment="1">
      <alignment horizontal="center" vertical="center"/>
    </xf>
    <xf numFmtId="0" fontId="24" fillId="0" borderId="18" xfId="0" applyFont="1" applyBorder="1" applyAlignment="1">
      <alignment vertical="center" wrapText="1"/>
    </xf>
    <xf numFmtId="0" fontId="7" fillId="0" borderId="61" xfId="0" applyFont="1" applyBorder="1" applyAlignment="1">
      <alignment horizontal="center" vertical="center"/>
    </xf>
    <xf numFmtId="0" fontId="11" fillId="2" borderId="26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7" fillId="0" borderId="95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3" borderId="81" xfId="0" applyFont="1" applyFill="1" applyBorder="1" applyAlignment="1">
      <alignment horizontal="center" vertical="center"/>
    </xf>
    <xf numFmtId="0" fontId="7" fillId="3" borderId="96" xfId="0" applyFont="1" applyFill="1" applyBorder="1" applyAlignment="1">
      <alignment horizontal="center" vertical="center"/>
    </xf>
    <xf numFmtId="0" fontId="10" fillId="0" borderId="97" xfId="0" applyFont="1" applyBorder="1" applyAlignment="1">
      <alignment horizontal="center" vertical="center"/>
    </xf>
    <xf numFmtId="0" fontId="7" fillId="0" borderId="80" xfId="0" applyFont="1" applyBorder="1" applyAlignment="1">
      <alignment horizontal="center" vertical="center" wrapText="1"/>
    </xf>
    <xf numFmtId="0" fontId="6" fillId="3" borderId="72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4" borderId="52" xfId="0" applyFont="1" applyFill="1" applyBorder="1" applyAlignment="1">
      <alignment horizontal="center" vertical="center" wrapText="1"/>
    </xf>
    <xf numFmtId="0" fontId="6" fillId="3" borderId="53" xfId="0" applyFont="1" applyFill="1" applyBorder="1" applyAlignment="1">
      <alignment horizontal="center" vertical="center" wrapText="1"/>
    </xf>
    <xf numFmtId="0" fontId="6" fillId="4" borderId="31" xfId="0" applyFont="1" applyFill="1" applyBorder="1" applyAlignment="1">
      <alignment horizontal="center" vertical="center" wrapText="1"/>
    </xf>
    <xf numFmtId="0" fontId="6" fillId="4" borderId="54" xfId="0" applyFont="1" applyFill="1" applyBorder="1" applyAlignment="1">
      <alignment horizontal="center" vertical="center"/>
    </xf>
    <xf numFmtId="0" fontId="9" fillId="3" borderId="56" xfId="0" applyFont="1" applyFill="1" applyBorder="1" applyAlignment="1">
      <alignment horizontal="center" vertical="center" wrapText="1"/>
    </xf>
    <xf numFmtId="0" fontId="9" fillId="4" borderId="48" xfId="0" applyFont="1" applyFill="1" applyBorder="1" applyAlignment="1">
      <alignment horizontal="center" vertical="center" wrapText="1"/>
    </xf>
    <xf numFmtId="0" fontId="6" fillId="3" borderId="50" xfId="0" applyFont="1" applyFill="1" applyBorder="1" applyAlignment="1">
      <alignment horizontal="center" vertical="center"/>
    </xf>
    <xf numFmtId="0" fontId="5" fillId="0" borderId="57" xfId="0" applyFont="1" applyBorder="1" applyAlignment="1">
      <alignment horizontal="right" vertical="center"/>
    </xf>
    <xf numFmtId="0" fontId="5" fillId="0" borderId="57" xfId="0" applyFont="1" applyBorder="1" applyAlignment="1">
      <alignment horizontal="center" vertical="center"/>
    </xf>
    <xf numFmtId="0" fontId="5" fillId="0" borderId="33" xfId="0" applyFont="1" applyBorder="1" applyAlignment="1">
      <alignment horizontal="left" vertical="center"/>
    </xf>
    <xf numFmtId="0" fontId="6" fillId="3" borderId="49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center" vertical="center" shrinkToFit="1"/>
    </xf>
    <xf numFmtId="0" fontId="7" fillId="0" borderId="81" xfId="0" applyFont="1" applyBorder="1" applyAlignment="1">
      <alignment horizontal="center" vertical="center" shrinkToFit="1"/>
    </xf>
    <xf numFmtId="0" fontId="7" fillId="7" borderId="17" xfId="0" applyFont="1" applyFill="1" applyBorder="1" applyAlignment="1">
      <alignment horizontal="center" vertical="center" shrinkToFit="1"/>
    </xf>
    <xf numFmtId="0" fontId="7" fillId="7" borderId="82" xfId="0" applyFont="1" applyFill="1" applyBorder="1" applyAlignment="1">
      <alignment horizontal="center" vertical="center" shrinkToFit="1"/>
    </xf>
    <xf numFmtId="0" fontId="7" fillId="0" borderId="11" xfId="0" applyFont="1" applyBorder="1" applyAlignment="1">
      <alignment horizontal="center" vertical="center" textRotation="90" shrinkToFit="1"/>
    </xf>
    <xf numFmtId="0" fontId="7" fillId="0" borderId="22" xfId="0" applyFont="1" applyBorder="1" applyAlignment="1">
      <alignment horizontal="center" vertical="center" textRotation="90" shrinkToFit="1"/>
    </xf>
    <xf numFmtId="0" fontId="7" fillId="0" borderId="16" xfId="0" applyFont="1" applyBorder="1" applyAlignment="1">
      <alignment horizontal="center" vertical="center" textRotation="90" shrinkToFit="1"/>
    </xf>
    <xf numFmtId="0" fontId="7" fillId="0" borderId="83" xfId="0" applyFont="1" applyBorder="1" applyAlignment="1">
      <alignment horizontal="center" vertical="center" textRotation="90" shrinkToFit="1"/>
    </xf>
    <xf numFmtId="0" fontId="6" fillId="0" borderId="15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 textRotation="90" wrapText="1" shrinkToFit="1"/>
    </xf>
    <xf numFmtId="0" fontId="8" fillId="0" borderId="82" xfId="0" applyFont="1" applyBorder="1" applyAlignment="1">
      <alignment horizontal="center" vertical="center" textRotation="90" wrapText="1" shrinkToFit="1"/>
    </xf>
    <xf numFmtId="0" fontId="9" fillId="3" borderId="34" xfId="0" applyFont="1" applyFill="1" applyBorder="1" applyAlignment="1">
      <alignment horizontal="center" vertical="center" wrapText="1"/>
    </xf>
    <xf numFmtId="0" fontId="9" fillId="4" borderId="5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5" fillId="0" borderId="48" xfId="0" applyFont="1" applyBorder="1" applyAlignment="1">
      <alignment horizontal="center" vertical="center"/>
    </xf>
    <xf numFmtId="0" fontId="5" fillId="0" borderId="68" xfId="0" applyFont="1" applyBorder="1" applyAlignment="1">
      <alignment horizontal="left" vertical="center"/>
    </xf>
    <xf numFmtId="0" fontId="5" fillId="0" borderId="69" xfId="0" applyFont="1" applyBorder="1" applyAlignment="1">
      <alignment horizontal="left" vertical="center"/>
    </xf>
    <xf numFmtId="0" fontId="5" fillId="0" borderId="70" xfId="0" applyFont="1" applyBorder="1" applyAlignment="1">
      <alignment horizontal="left" vertical="center"/>
    </xf>
    <xf numFmtId="0" fontId="5" fillId="0" borderId="73" xfId="0" applyFont="1" applyBorder="1" applyAlignment="1">
      <alignment horizontal="left" vertical="center"/>
    </xf>
    <xf numFmtId="0" fontId="5" fillId="0" borderId="74" xfId="0" applyFont="1" applyBorder="1" applyAlignment="1">
      <alignment horizontal="left" vertical="center"/>
    </xf>
    <xf numFmtId="0" fontId="5" fillId="0" borderId="75" xfId="0" applyFont="1" applyBorder="1" applyAlignment="1">
      <alignment horizontal="left" vertical="center"/>
    </xf>
    <xf numFmtId="0" fontId="6" fillId="3" borderId="71" xfId="0" applyFont="1" applyFill="1" applyBorder="1" applyAlignment="1">
      <alignment horizontal="center" vertical="center"/>
    </xf>
    <xf numFmtId="0" fontId="7" fillId="0" borderId="51" xfId="0" applyFont="1" applyBorder="1" applyAlignment="1">
      <alignment horizontal="center" vertical="center" wrapText="1"/>
    </xf>
    <xf numFmtId="0" fontId="6" fillId="3" borderId="30" xfId="0" applyFont="1" applyFill="1" applyBorder="1" applyAlignment="1">
      <alignment horizontal="center" vertical="center" wrapText="1"/>
    </xf>
    <xf numFmtId="0" fontId="6" fillId="4" borderId="59" xfId="0" applyFont="1" applyFill="1" applyBorder="1" applyAlignment="1">
      <alignment horizontal="center" vertical="center" wrapText="1"/>
    </xf>
    <xf numFmtId="0" fontId="6" fillId="3" borderId="43" xfId="0" applyFont="1" applyFill="1" applyBorder="1" applyAlignment="1">
      <alignment horizontal="center" vertical="center" wrapText="1"/>
    </xf>
    <xf numFmtId="0" fontId="9" fillId="3" borderId="60" xfId="0" applyFont="1" applyFill="1" applyBorder="1" applyAlignment="1">
      <alignment horizontal="center" vertical="center" wrapText="1"/>
    </xf>
    <xf numFmtId="0" fontId="5" fillId="0" borderId="60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 shrinkToFit="1"/>
    </xf>
    <xf numFmtId="0" fontId="7" fillId="0" borderId="51" xfId="0" applyFont="1" applyBorder="1" applyAlignment="1">
      <alignment horizontal="center" vertical="center" textRotation="90" shrinkToFit="1"/>
    </xf>
    <xf numFmtId="0" fontId="7" fillId="0" borderId="6" xfId="0" applyFont="1" applyBorder="1" applyAlignment="1">
      <alignment horizontal="center" vertical="center" textRotation="90" shrinkToFit="1"/>
    </xf>
    <xf numFmtId="0" fontId="6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textRotation="90" wrapText="1" shrinkToFit="1"/>
    </xf>
    <xf numFmtId="0" fontId="6" fillId="3" borderId="26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4" borderId="61" xfId="0" applyFont="1" applyFill="1" applyBorder="1" applyAlignment="1">
      <alignment horizontal="center" vertical="center" wrapText="1"/>
    </xf>
    <xf numFmtId="0" fontId="6" fillId="4" borderId="29" xfId="0" applyFont="1" applyFill="1" applyBorder="1" applyAlignment="1">
      <alignment horizontal="center" vertical="center" wrapText="1"/>
    </xf>
    <xf numFmtId="0" fontId="6" fillId="4" borderId="27" xfId="0" applyFont="1" applyFill="1" applyBorder="1" applyAlignment="1">
      <alignment horizontal="center" vertical="center" wrapText="1"/>
    </xf>
    <xf numFmtId="0" fontId="5" fillId="0" borderId="76" xfId="0" applyFont="1" applyBorder="1" applyAlignment="1">
      <alignment horizontal="right" vertical="center"/>
    </xf>
    <xf numFmtId="0" fontId="14" fillId="0" borderId="67" xfId="0" applyFont="1" applyBorder="1" applyAlignment="1">
      <alignment horizontal="left" vertical="center" wrapText="1" indent="7"/>
    </xf>
    <xf numFmtId="0" fontId="14" fillId="0" borderId="12" xfId="0" applyFont="1" applyBorder="1" applyAlignment="1">
      <alignment horizontal="left" vertical="center" wrapText="1" indent="7"/>
    </xf>
    <xf numFmtId="0" fontId="14" fillId="0" borderId="58" xfId="0" applyFont="1" applyBorder="1" applyAlignment="1">
      <alignment horizontal="left" vertical="center" wrapText="1" indent="7"/>
    </xf>
    <xf numFmtId="3" fontId="15" fillId="3" borderId="57" xfId="0" applyNumberFormat="1" applyFont="1" applyFill="1" applyBorder="1" applyAlignment="1">
      <alignment horizontal="center" vertical="center"/>
    </xf>
    <xf numFmtId="3" fontId="15" fillId="3" borderId="35" xfId="0" applyNumberFormat="1" applyFont="1" applyFill="1" applyBorder="1" applyAlignment="1">
      <alignment horizontal="center" vertical="center"/>
    </xf>
    <xf numFmtId="0" fontId="15" fillId="4" borderId="57" xfId="0" applyFont="1" applyFill="1" applyBorder="1" applyAlignment="1">
      <alignment horizontal="center" vertical="center"/>
    </xf>
    <xf numFmtId="0" fontId="15" fillId="0" borderId="35" xfId="0" applyFont="1" applyBorder="1" applyAlignment="1">
      <alignment horizontal="center" vertical="center"/>
    </xf>
    <xf numFmtId="0" fontId="7" fillId="7" borderId="9" xfId="0" applyFont="1" applyFill="1" applyBorder="1" applyAlignment="1">
      <alignment horizontal="center" vertical="center" shrinkToFit="1"/>
    </xf>
    <xf numFmtId="0" fontId="7" fillId="0" borderId="3" xfId="0" applyFont="1" applyBorder="1" applyAlignment="1">
      <alignment horizontal="center" vertical="center" textRotation="90" shrinkToFit="1"/>
    </xf>
    <xf numFmtId="3" fontId="15" fillId="3" borderId="62" xfId="0" applyNumberFormat="1" applyFont="1" applyFill="1" applyBorder="1" applyAlignment="1">
      <alignment horizontal="center" vertical="center"/>
    </xf>
    <xf numFmtId="0" fontId="17" fillId="0" borderId="64" xfId="0" applyFont="1" applyBorder="1" applyAlignment="1">
      <alignment horizontal="left" vertical="center" wrapText="1" indent="7"/>
    </xf>
    <xf numFmtId="0" fontId="17" fillId="0" borderId="65" xfId="0" applyFont="1" applyBorder="1" applyAlignment="1">
      <alignment horizontal="left" vertical="center" wrapText="1" indent="7"/>
    </xf>
    <xf numFmtId="0" fontId="17" fillId="0" borderId="44" xfId="0" applyFont="1" applyBorder="1" applyAlignment="1">
      <alignment horizontal="left" vertical="center" wrapText="1" indent="7"/>
    </xf>
    <xf numFmtId="3" fontId="17" fillId="0" borderId="57" xfId="0" applyNumberFormat="1" applyFont="1" applyBorder="1" applyAlignment="1">
      <alignment horizontal="center" vertical="center"/>
    </xf>
    <xf numFmtId="3" fontId="17" fillId="0" borderId="45" xfId="0" applyNumberFormat="1" applyFont="1" applyBorder="1" applyAlignment="1">
      <alignment horizontal="center" vertical="center"/>
    </xf>
    <xf numFmtId="3" fontId="17" fillId="0" borderId="33" xfId="0" applyNumberFormat="1" applyFont="1" applyBorder="1" applyAlignment="1">
      <alignment horizontal="center" vertical="center"/>
    </xf>
    <xf numFmtId="3" fontId="15" fillId="3" borderId="45" xfId="0" applyNumberFormat="1" applyFont="1" applyFill="1" applyBorder="1" applyAlignment="1">
      <alignment horizontal="center" vertical="center"/>
    </xf>
    <xf numFmtId="3" fontId="15" fillId="3" borderId="66" xfId="0" applyNumberFormat="1" applyFont="1" applyFill="1" applyBorder="1" applyAlignment="1">
      <alignment horizontal="center" vertical="center"/>
    </xf>
    <xf numFmtId="3" fontId="15" fillId="4" borderId="62" xfId="0" applyNumberFormat="1" applyFont="1" applyFill="1" applyBorder="1" applyAlignment="1">
      <alignment horizontal="center" vertical="center"/>
    </xf>
    <xf numFmtId="3" fontId="15" fillId="4" borderId="45" xfId="0" applyNumberFormat="1" applyFont="1" applyFill="1" applyBorder="1" applyAlignment="1">
      <alignment horizontal="center" vertical="center"/>
    </xf>
    <xf numFmtId="3" fontId="15" fillId="4" borderId="66" xfId="0" applyNumberFormat="1" applyFont="1" applyFill="1" applyBorder="1" applyAlignment="1">
      <alignment horizontal="center" vertical="center"/>
    </xf>
    <xf numFmtId="3" fontId="15" fillId="3" borderId="33" xfId="0" applyNumberFormat="1" applyFont="1" applyFill="1" applyBorder="1" applyAlignment="1">
      <alignment horizontal="center" vertical="center"/>
    </xf>
    <xf numFmtId="0" fontId="11" fillId="2" borderId="98" xfId="0" applyFont="1" applyFill="1" applyBorder="1" applyAlignment="1">
      <alignment horizontal="center" vertical="center"/>
    </xf>
    <xf numFmtId="0" fontId="7" fillId="0" borderId="98" xfId="0" applyFont="1" applyBorder="1" applyAlignment="1">
      <alignment horizontal="center" vertical="center"/>
    </xf>
    <xf numFmtId="0" fontId="7" fillId="0" borderId="99" xfId="0" applyFont="1" applyBorder="1" applyAlignment="1">
      <alignment horizontal="center" vertical="center"/>
    </xf>
    <xf numFmtId="0" fontId="7" fillId="3" borderId="101" xfId="0" applyFont="1" applyFill="1" applyBorder="1" applyAlignment="1">
      <alignment horizontal="center" vertical="center"/>
    </xf>
    <xf numFmtId="0" fontId="7" fillId="3" borderId="102" xfId="0" applyFont="1" applyFill="1" applyBorder="1" applyAlignment="1">
      <alignment horizontal="center" vertical="center"/>
    </xf>
    <xf numFmtId="0" fontId="7" fillId="0" borderId="103" xfId="0" applyFont="1" applyBorder="1" applyAlignment="1">
      <alignment horizontal="center" vertical="center"/>
    </xf>
    <xf numFmtId="0" fontId="11" fillId="2" borderId="100" xfId="0" applyFont="1" applyFill="1" applyBorder="1" applyAlignment="1">
      <alignment horizontal="center" vertical="center"/>
    </xf>
    <xf numFmtId="0" fontId="5" fillId="0" borderId="104" xfId="0" applyFont="1" applyBorder="1" applyAlignment="1">
      <alignment horizontal="right" vertical="center"/>
    </xf>
    <xf numFmtId="0" fontId="7" fillId="3" borderId="106" xfId="0" applyFont="1" applyFill="1" applyBorder="1" applyAlignment="1">
      <alignment horizontal="center" vertical="center"/>
    </xf>
    <xf numFmtId="0" fontId="7" fillId="3" borderId="107" xfId="0" applyFont="1" applyFill="1" applyBorder="1" applyAlignment="1">
      <alignment horizontal="center" vertical="center"/>
    </xf>
    <xf numFmtId="0" fontId="10" fillId="0" borderId="105" xfId="0" applyFont="1" applyBorder="1" applyAlignment="1">
      <alignment horizontal="center" vertical="center"/>
    </xf>
    <xf numFmtId="0" fontId="10" fillId="0" borderId="108" xfId="0" applyFont="1" applyBorder="1" applyAlignment="1">
      <alignment horizontal="center" vertical="center"/>
    </xf>
    <xf numFmtId="0" fontId="10" fillId="0" borderId="109" xfId="0" applyFont="1" applyBorder="1" applyAlignment="1">
      <alignment horizontal="center" vertical="center"/>
    </xf>
    <xf numFmtId="0" fontId="7" fillId="0" borderId="110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CC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2"/>
  </sheetPr>
  <dimension ref="A1:BL82"/>
  <sheetViews>
    <sheetView tabSelected="1" view="pageBreakPreview" topLeftCell="A43" zoomScaleNormal="100" zoomScaleSheetLayoutView="100" workbookViewId="0">
      <selection activeCell="C35" sqref="C35"/>
    </sheetView>
  </sheetViews>
  <sheetFormatPr defaultColWidth="8.85546875" defaultRowHeight="12.75" x14ac:dyDescent="0.2"/>
  <cols>
    <col min="1" max="1" width="3" style="1" customWidth="1"/>
    <col min="2" max="2" width="41.85546875" style="103" customWidth="1"/>
    <col min="3" max="3" width="7.140625" style="1" customWidth="1"/>
    <col min="4" max="4" width="5.85546875" style="1" customWidth="1"/>
    <col min="5" max="5" width="4.85546875" style="1" customWidth="1"/>
    <col min="6" max="6" width="6.140625" style="1" customWidth="1"/>
    <col min="7" max="9" width="3.7109375" style="1" customWidth="1"/>
    <col min="10" max="10" width="7.140625" style="1" customWidth="1"/>
    <col min="11" max="11" width="4" style="1" customWidth="1"/>
    <col min="12" max="12" width="4.42578125" style="1" customWidth="1"/>
    <col min="13" max="13" width="3.7109375" style="1" customWidth="1"/>
    <col min="14" max="14" width="4" style="1" customWidth="1"/>
    <col min="15" max="15" width="3.85546875" style="1" customWidth="1"/>
    <col min="16" max="16" width="3.7109375" style="1" customWidth="1"/>
    <col min="17" max="17" width="4" style="1" customWidth="1"/>
    <col min="18" max="19" width="3.7109375" style="1" customWidth="1"/>
    <col min="20" max="20" width="4.28515625" style="1" customWidth="1"/>
    <col min="21" max="22" width="3.7109375" style="1" customWidth="1"/>
    <col min="23" max="23" width="4.42578125" style="1" customWidth="1"/>
    <col min="24" max="24" width="4.28515625" style="1" customWidth="1"/>
    <col min="25" max="25" width="3.7109375" style="1" customWidth="1"/>
    <col min="26" max="26" width="3.85546875" style="1" customWidth="1"/>
    <col min="27" max="28" width="3.7109375" style="1" customWidth="1"/>
    <col min="29" max="29" width="18.7109375" style="130" customWidth="1"/>
    <col min="30" max="30" width="40.85546875" style="69" customWidth="1"/>
    <col min="31" max="16384" width="8.85546875" style="1"/>
  </cols>
  <sheetData>
    <row r="1" spans="1:30" s="5" customFormat="1" ht="17.25" customHeight="1" x14ac:dyDescent="0.2">
      <c r="A1" s="118"/>
      <c r="B1" s="211" t="s">
        <v>0</v>
      </c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118"/>
      <c r="O1" s="118"/>
      <c r="P1" s="118"/>
      <c r="Q1" s="2" t="s">
        <v>1</v>
      </c>
      <c r="R1" s="3"/>
      <c r="S1" s="3"/>
      <c r="T1" s="3"/>
      <c r="U1" s="3"/>
      <c r="V1" s="3"/>
      <c r="W1" s="4"/>
      <c r="X1" s="4"/>
      <c r="AC1" s="130"/>
      <c r="AD1" s="108"/>
    </row>
    <row r="2" spans="1:30" s="5" customFormat="1" ht="17.25" customHeight="1" x14ac:dyDescent="0.2">
      <c r="A2" s="119"/>
      <c r="B2" s="212" t="s">
        <v>2</v>
      </c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119"/>
      <c r="O2" s="119"/>
      <c r="P2" s="6"/>
      <c r="Q2" s="2" t="s">
        <v>3</v>
      </c>
      <c r="R2" s="7"/>
      <c r="S2" s="7"/>
      <c r="T2" s="7"/>
      <c r="U2" s="7"/>
      <c r="V2" s="7"/>
      <c r="W2" s="4"/>
      <c r="X2" s="8" t="s">
        <v>4</v>
      </c>
      <c r="Y2" s="4"/>
      <c r="Z2" s="4"/>
      <c r="AA2" s="4"/>
      <c r="AC2" s="130"/>
      <c r="AD2" s="108"/>
    </row>
    <row r="3" spans="1:30" s="5" customFormat="1" ht="17.25" customHeight="1" x14ac:dyDescent="0.2">
      <c r="A3" s="119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19"/>
      <c r="O3" s="119"/>
      <c r="P3" s="6"/>
      <c r="Q3" s="2"/>
      <c r="R3" s="7"/>
      <c r="S3" s="7"/>
      <c r="T3" s="7"/>
      <c r="U3" s="7"/>
      <c r="V3" s="7"/>
      <c r="W3" s="4"/>
      <c r="X3" s="8"/>
      <c r="Y3" s="4"/>
      <c r="Z3" s="4"/>
      <c r="AA3" s="4"/>
      <c r="AC3" s="130"/>
      <c r="AD3" s="108"/>
    </row>
    <row r="4" spans="1:30" s="5" customFormat="1" ht="17.25" customHeight="1" x14ac:dyDescent="0.2">
      <c r="A4" s="119"/>
      <c r="B4" s="95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6"/>
      <c r="Q4" s="119"/>
      <c r="R4" s="6"/>
      <c r="S4" s="6"/>
      <c r="T4" s="6"/>
      <c r="U4" s="6"/>
      <c r="V4" s="6"/>
      <c r="X4" s="9"/>
      <c r="AC4" s="130"/>
      <c r="AD4" s="108"/>
    </row>
    <row r="5" spans="1:30" ht="19.5" customHeight="1" x14ac:dyDescent="0.2">
      <c r="A5" s="10"/>
      <c r="B5" s="96"/>
      <c r="K5" s="87"/>
      <c r="L5" s="10"/>
      <c r="M5" s="86"/>
      <c r="N5" s="86"/>
      <c r="O5" s="86"/>
      <c r="P5" s="86"/>
      <c r="Q5" s="86"/>
      <c r="R5" s="86"/>
      <c r="S5" s="86"/>
      <c r="T5" s="86"/>
      <c r="U5" s="86"/>
      <c r="V5" s="86"/>
      <c r="X5" s="86"/>
      <c r="Y5" s="86"/>
      <c r="Z5" s="86"/>
      <c r="AA5" s="86"/>
      <c r="AB5" s="86"/>
      <c r="AC5" s="131"/>
      <c r="AD5" s="109"/>
    </row>
    <row r="6" spans="1:30" ht="14.25" customHeight="1" x14ac:dyDescent="0.2">
      <c r="A6" s="213"/>
      <c r="B6" s="214" t="s">
        <v>5</v>
      </c>
      <c r="C6" s="215"/>
      <c r="D6" s="215"/>
      <c r="E6" s="215"/>
      <c r="F6" s="215"/>
      <c r="G6" s="215"/>
      <c r="H6" s="215"/>
      <c r="I6" s="215"/>
      <c r="J6" s="216"/>
      <c r="K6" s="220" t="s">
        <v>6</v>
      </c>
      <c r="L6" s="197"/>
      <c r="M6" s="197"/>
      <c r="N6" s="197"/>
      <c r="O6" s="197"/>
      <c r="P6" s="197"/>
      <c r="Q6" s="190" t="s">
        <v>7</v>
      </c>
      <c r="R6" s="190"/>
      <c r="S6" s="190"/>
      <c r="T6" s="190"/>
      <c r="U6" s="190"/>
      <c r="V6" s="190"/>
      <c r="W6" s="193" t="s">
        <v>8</v>
      </c>
      <c r="X6" s="193"/>
      <c r="Y6" s="193"/>
      <c r="Z6" s="193"/>
      <c r="AA6" s="193"/>
      <c r="AB6" s="193"/>
      <c r="AC6" s="184" t="s">
        <v>9</v>
      </c>
    </row>
    <row r="7" spans="1:30" ht="11.25" customHeight="1" x14ac:dyDescent="0.2">
      <c r="A7" s="213"/>
      <c r="B7" s="217"/>
      <c r="C7" s="218"/>
      <c r="D7" s="218"/>
      <c r="E7" s="218"/>
      <c r="F7" s="218"/>
      <c r="G7" s="218"/>
      <c r="H7" s="218"/>
      <c r="I7" s="218"/>
      <c r="J7" s="219"/>
      <c r="K7" s="185" t="s">
        <v>10</v>
      </c>
      <c r="L7" s="186"/>
      <c r="M7" s="186"/>
      <c r="N7" s="187" t="s">
        <v>11</v>
      </c>
      <c r="O7" s="187"/>
      <c r="P7" s="187"/>
      <c r="Q7" s="188" t="s">
        <v>12</v>
      </c>
      <c r="R7" s="188"/>
      <c r="S7" s="188"/>
      <c r="T7" s="189" t="s">
        <v>13</v>
      </c>
      <c r="U7" s="189"/>
      <c r="V7" s="189"/>
      <c r="W7" s="188" t="s">
        <v>14</v>
      </c>
      <c r="X7" s="188"/>
      <c r="Y7" s="188"/>
      <c r="Z7" s="189" t="s">
        <v>15</v>
      </c>
      <c r="AA7" s="189"/>
      <c r="AB7" s="189"/>
      <c r="AC7" s="184"/>
    </row>
    <row r="8" spans="1:30" ht="11.25" customHeight="1" x14ac:dyDescent="0.2">
      <c r="A8" s="198" t="s">
        <v>16</v>
      </c>
      <c r="B8" s="200" t="s">
        <v>17</v>
      </c>
      <c r="C8" s="202" t="s">
        <v>18</v>
      </c>
      <c r="D8" s="204" t="s">
        <v>19</v>
      </c>
      <c r="E8" s="206" t="s">
        <v>20</v>
      </c>
      <c r="F8" s="206"/>
      <c r="G8" s="206"/>
      <c r="H8" s="206"/>
      <c r="I8" s="206"/>
      <c r="J8" s="207" t="s">
        <v>21</v>
      </c>
      <c r="K8" s="209" t="s">
        <v>22</v>
      </c>
      <c r="L8" s="209"/>
      <c r="M8" s="209"/>
      <c r="N8" s="210" t="s">
        <v>23</v>
      </c>
      <c r="O8" s="210"/>
      <c r="P8" s="210"/>
      <c r="Q8" s="191" t="s">
        <v>22</v>
      </c>
      <c r="R8" s="191"/>
      <c r="S8" s="191"/>
      <c r="T8" s="192" t="s">
        <v>22</v>
      </c>
      <c r="U8" s="192"/>
      <c r="V8" s="192"/>
      <c r="W8" s="191" t="s">
        <v>22</v>
      </c>
      <c r="X8" s="191"/>
      <c r="Y8" s="191"/>
      <c r="Z8" s="192" t="s">
        <v>22</v>
      </c>
      <c r="AA8" s="192"/>
      <c r="AB8" s="192"/>
      <c r="AC8" s="184"/>
    </row>
    <row r="9" spans="1:30" s="21" customFormat="1" ht="31.5" customHeight="1" x14ac:dyDescent="0.2">
      <c r="A9" s="199"/>
      <c r="B9" s="201"/>
      <c r="C9" s="203"/>
      <c r="D9" s="205"/>
      <c r="E9" s="151" t="s">
        <v>24</v>
      </c>
      <c r="F9" s="151" t="s">
        <v>25</v>
      </c>
      <c r="G9" s="151" t="s">
        <v>26</v>
      </c>
      <c r="H9" s="151" t="s">
        <v>27</v>
      </c>
      <c r="I9" s="152" t="s">
        <v>28</v>
      </c>
      <c r="J9" s="208"/>
      <c r="K9" s="153" t="s">
        <v>29</v>
      </c>
      <c r="L9" s="154" t="s">
        <v>25</v>
      </c>
      <c r="M9" s="155" t="s">
        <v>30</v>
      </c>
      <c r="N9" s="156" t="s">
        <v>29</v>
      </c>
      <c r="O9" s="157" t="s">
        <v>25</v>
      </c>
      <c r="P9" s="158" t="s">
        <v>30</v>
      </c>
      <c r="Q9" s="159" t="s">
        <v>29</v>
      </c>
      <c r="R9" s="154" t="s">
        <v>25</v>
      </c>
      <c r="S9" s="155" t="s">
        <v>30</v>
      </c>
      <c r="T9" s="156" t="s">
        <v>29</v>
      </c>
      <c r="U9" s="157" t="s">
        <v>25</v>
      </c>
      <c r="V9" s="158" t="s">
        <v>30</v>
      </c>
      <c r="W9" s="159" t="s">
        <v>29</v>
      </c>
      <c r="X9" s="154" t="s">
        <v>25</v>
      </c>
      <c r="Y9" s="155" t="s">
        <v>30</v>
      </c>
      <c r="Z9" s="156" t="s">
        <v>29</v>
      </c>
      <c r="AA9" s="157" t="s">
        <v>25</v>
      </c>
      <c r="AB9" s="160" t="s">
        <v>30</v>
      </c>
      <c r="AC9" s="184"/>
      <c r="AD9" s="110"/>
    </row>
    <row r="10" spans="1:30" s="21" customFormat="1" ht="18.75" customHeight="1" x14ac:dyDescent="0.2">
      <c r="A10" s="161"/>
      <c r="B10" s="162" t="s">
        <v>31</v>
      </c>
      <c r="C10" s="163"/>
      <c r="D10" s="163"/>
      <c r="E10" s="163"/>
      <c r="F10" s="163"/>
      <c r="G10" s="163"/>
      <c r="H10" s="163"/>
      <c r="I10" s="163"/>
      <c r="J10" s="164"/>
      <c r="K10" s="165"/>
      <c r="L10" s="165"/>
      <c r="M10" s="164"/>
      <c r="N10" s="166"/>
      <c r="O10" s="166"/>
      <c r="P10" s="164"/>
      <c r="Q10" s="165"/>
      <c r="R10" s="165"/>
      <c r="S10" s="164"/>
      <c r="T10" s="166"/>
      <c r="U10" s="166"/>
      <c r="V10" s="164"/>
      <c r="W10" s="165"/>
      <c r="X10" s="165"/>
      <c r="Y10" s="164"/>
      <c r="Z10" s="166"/>
      <c r="AA10" s="166"/>
      <c r="AB10" s="164"/>
      <c r="AC10" s="167"/>
      <c r="AD10" s="110"/>
    </row>
    <row r="11" spans="1:30" ht="20.25" customHeight="1" x14ac:dyDescent="0.2">
      <c r="A11" s="22">
        <v>1</v>
      </c>
      <c r="B11" s="91" t="s">
        <v>32</v>
      </c>
      <c r="C11" s="23" t="s">
        <v>33</v>
      </c>
      <c r="D11" s="168">
        <f>SUM(E11,F11)</f>
        <v>45</v>
      </c>
      <c r="E11" s="25">
        <f>SUM(K11,N11,Q11,T11,W11,Z11)</f>
        <v>45</v>
      </c>
      <c r="F11" s="25">
        <f>SUM(L11,O11,R11,U11,X11,AA11)</f>
        <v>0</v>
      </c>
      <c r="G11" s="25"/>
      <c r="H11" s="25"/>
      <c r="I11" s="26"/>
      <c r="J11" s="34">
        <f>SUM(M11,P11,S11,V11,Y11,AB11)</f>
        <v>3</v>
      </c>
      <c r="K11" s="28">
        <v>30</v>
      </c>
      <c r="L11" s="29"/>
      <c r="M11" s="34">
        <v>2</v>
      </c>
      <c r="N11" s="30">
        <v>15</v>
      </c>
      <c r="O11" s="31"/>
      <c r="P11" s="32">
        <v>1</v>
      </c>
      <c r="Q11" s="33"/>
      <c r="R11" s="29"/>
      <c r="S11" s="34"/>
      <c r="T11" s="30"/>
      <c r="U11" s="31"/>
      <c r="V11" s="35"/>
      <c r="W11" s="33"/>
      <c r="X11" s="29"/>
      <c r="Y11" s="34"/>
      <c r="Z11" s="30"/>
      <c r="AA11" s="31"/>
      <c r="AB11" s="35"/>
      <c r="AC11" s="37" t="s">
        <v>34</v>
      </c>
    </row>
    <row r="12" spans="1:30" ht="22.5" customHeight="1" x14ac:dyDescent="0.2">
      <c r="A12" s="88">
        <v>2</v>
      </c>
      <c r="B12" s="116" t="s">
        <v>35</v>
      </c>
      <c r="C12" s="23" t="s">
        <v>36</v>
      </c>
      <c r="D12" s="168">
        <f t="shared" ref="D12:D25" si="0">SUM(E12,F12)</f>
        <v>30</v>
      </c>
      <c r="E12" s="25">
        <f t="shared" ref="E12:E25" si="1">SUM(K12,N12,Q12,T12,W12,Z12)</f>
        <v>30</v>
      </c>
      <c r="F12" s="25">
        <f>SUM(L12,O12,R12,U12,X12,AA12)</f>
        <v>0</v>
      </c>
      <c r="G12" s="25"/>
      <c r="H12" s="25"/>
      <c r="I12" s="26"/>
      <c r="J12" s="34">
        <f t="shared" ref="J12:J13" si="2">SUM(M12,P12,S12,V12,Y12,AB12)</f>
        <v>2</v>
      </c>
      <c r="K12" s="28"/>
      <c r="L12" s="29"/>
      <c r="M12" s="34"/>
      <c r="N12" s="30">
        <v>30</v>
      </c>
      <c r="O12" s="31"/>
      <c r="P12" s="137">
        <v>2</v>
      </c>
      <c r="Q12" s="33"/>
      <c r="R12" s="29"/>
      <c r="S12" s="34"/>
      <c r="T12" s="30"/>
      <c r="U12" s="31"/>
      <c r="V12" s="35"/>
      <c r="W12" s="33"/>
      <c r="X12" s="29"/>
      <c r="Y12" s="34"/>
      <c r="Z12" s="30"/>
      <c r="AA12" s="31"/>
      <c r="AB12" s="35"/>
      <c r="AC12" s="37" t="s">
        <v>37</v>
      </c>
    </row>
    <row r="13" spans="1:30" ht="24.95" customHeight="1" x14ac:dyDescent="0.2">
      <c r="A13" s="22">
        <v>3</v>
      </c>
      <c r="B13" s="99" t="s">
        <v>38</v>
      </c>
      <c r="C13" s="128" t="s">
        <v>39</v>
      </c>
      <c r="D13" s="168">
        <f t="shared" si="0"/>
        <v>15</v>
      </c>
      <c r="E13" s="25">
        <f>SUM(K13,N13,Q13,T13,W13,Z13)</f>
        <v>15</v>
      </c>
      <c r="F13" s="25">
        <f>SUM(L13,O13,R13,U13,X13,AA13)</f>
        <v>0</v>
      </c>
      <c r="G13" s="39"/>
      <c r="H13" s="39"/>
      <c r="I13" s="40"/>
      <c r="J13" s="34">
        <f t="shared" si="2"/>
        <v>1</v>
      </c>
      <c r="K13" s="42"/>
      <c r="L13" s="43"/>
      <c r="M13" s="41"/>
      <c r="N13" s="44"/>
      <c r="O13" s="45"/>
      <c r="P13" s="46"/>
      <c r="Q13" s="47"/>
      <c r="R13" s="43"/>
      <c r="S13" s="41"/>
      <c r="T13" s="44"/>
      <c r="U13" s="45"/>
      <c r="V13" s="48"/>
      <c r="W13" s="47">
        <v>15</v>
      </c>
      <c r="X13" s="43"/>
      <c r="Y13" s="41">
        <v>1</v>
      </c>
      <c r="Z13" s="44"/>
      <c r="AA13" s="45"/>
      <c r="AB13" s="48"/>
      <c r="AC13" s="37" t="s">
        <v>40</v>
      </c>
    </row>
    <row r="14" spans="1:30" ht="20.25" customHeight="1" x14ac:dyDescent="0.2">
      <c r="A14" s="161"/>
      <c r="B14" s="162" t="s">
        <v>41</v>
      </c>
      <c r="C14" s="163"/>
      <c r="D14" s="169"/>
      <c r="E14" s="163"/>
      <c r="F14" s="163"/>
      <c r="G14" s="163"/>
      <c r="H14" s="163"/>
      <c r="I14" s="163"/>
      <c r="J14" s="164"/>
      <c r="K14" s="165"/>
      <c r="L14" s="165"/>
      <c r="M14" s="164"/>
      <c r="N14" s="166"/>
      <c r="O14" s="166"/>
      <c r="P14" s="164"/>
      <c r="Q14" s="165"/>
      <c r="R14" s="165"/>
      <c r="S14" s="164"/>
      <c r="T14" s="166"/>
      <c r="U14" s="166"/>
      <c r="V14" s="164"/>
      <c r="W14" s="165"/>
      <c r="X14" s="165"/>
      <c r="Y14" s="164"/>
      <c r="Z14" s="166"/>
      <c r="AA14" s="166"/>
      <c r="AB14" s="164"/>
      <c r="AC14" s="167"/>
    </row>
    <row r="15" spans="1:30" ht="30" customHeight="1" x14ac:dyDescent="0.2">
      <c r="A15" s="49">
        <v>4</v>
      </c>
      <c r="B15" s="129" t="s">
        <v>42</v>
      </c>
      <c r="C15" s="23" t="s">
        <v>36</v>
      </c>
      <c r="D15" s="168">
        <f>SUM(E15,F15)</f>
        <v>30</v>
      </c>
      <c r="E15" s="25">
        <f>SUM(K15,N15,Q15,T15,W15,Z15)</f>
        <v>30</v>
      </c>
      <c r="F15" s="25">
        <f>SUM(L15,O15,R15,U15,X15,AA15)</f>
        <v>0</v>
      </c>
      <c r="G15" s="39"/>
      <c r="H15" s="39"/>
      <c r="I15" s="40"/>
      <c r="J15" s="115">
        <f>SUM(M15,P15,S15,V15,Y15,AB15)</f>
        <v>3</v>
      </c>
      <c r="K15" s="42">
        <v>30</v>
      </c>
      <c r="L15" s="43"/>
      <c r="M15" s="138">
        <v>3</v>
      </c>
      <c r="N15" s="44"/>
      <c r="O15" s="45"/>
      <c r="P15" s="136"/>
      <c r="Q15" s="47"/>
      <c r="R15" s="43"/>
      <c r="S15" s="40"/>
      <c r="T15" s="124"/>
      <c r="U15" s="125"/>
      <c r="V15" s="126"/>
      <c r="W15" s="122"/>
      <c r="X15" s="123"/>
      <c r="Y15" s="127"/>
      <c r="Z15" s="124"/>
      <c r="AA15" s="125"/>
      <c r="AB15" s="126"/>
      <c r="AC15" s="37" t="s">
        <v>43</v>
      </c>
    </row>
    <row r="16" spans="1:30" ht="30" customHeight="1" x14ac:dyDescent="0.2">
      <c r="A16" s="49">
        <v>5</v>
      </c>
      <c r="B16" s="129" t="s">
        <v>44</v>
      </c>
      <c r="C16" s="23" t="s">
        <v>45</v>
      </c>
      <c r="D16" s="168">
        <v>15</v>
      </c>
      <c r="E16" s="25"/>
      <c r="F16" s="25">
        <v>15</v>
      </c>
      <c r="G16" s="39"/>
      <c r="H16" s="39"/>
      <c r="I16" s="40"/>
      <c r="J16" s="115">
        <f>SUM(M16,P16,S16,V16,Y16,AB16)</f>
        <v>2</v>
      </c>
      <c r="K16" s="42"/>
      <c r="L16" s="43"/>
      <c r="M16" s="40"/>
      <c r="N16" s="44"/>
      <c r="O16" s="45">
        <v>15</v>
      </c>
      <c r="P16" s="139">
        <v>2</v>
      </c>
      <c r="Q16" s="47"/>
      <c r="R16" s="43"/>
      <c r="S16" s="40"/>
      <c r="T16" s="124"/>
      <c r="U16" s="125"/>
      <c r="V16" s="126"/>
      <c r="W16" s="122"/>
      <c r="X16" s="123"/>
      <c r="Y16" s="127"/>
      <c r="Z16" s="124"/>
      <c r="AA16" s="125"/>
      <c r="AB16" s="126"/>
      <c r="AC16" s="37" t="s">
        <v>46</v>
      </c>
    </row>
    <row r="17" spans="1:64" ht="30" customHeight="1" x14ac:dyDescent="0.2">
      <c r="A17" s="49">
        <v>6</v>
      </c>
      <c r="B17" s="129" t="s">
        <v>47</v>
      </c>
      <c r="C17" s="23" t="s">
        <v>48</v>
      </c>
      <c r="D17" s="168">
        <f>SUM(E17,F17)</f>
        <v>45</v>
      </c>
      <c r="E17" s="92">
        <f>Q17</f>
        <v>15</v>
      </c>
      <c r="F17" s="25">
        <f>R17</f>
        <v>30</v>
      </c>
      <c r="G17" s="39"/>
      <c r="H17" s="39"/>
      <c r="I17" s="40"/>
      <c r="J17" s="115">
        <f>SUM(M17,P17,S17,V17,Y17,AB17)</f>
        <v>3</v>
      </c>
      <c r="K17" s="42"/>
      <c r="L17" s="43"/>
      <c r="M17" s="40"/>
      <c r="N17" s="44"/>
      <c r="O17" s="45"/>
      <c r="P17" s="136"/>
      <c r="Q17" s="47">
        <v>15</v>
      </c>
      <c r="R17" s="29">
        <v>30</v>
      </c>
      <c r="S17" s="138">
        <v>3</v>
      </c>
      <c r="T17" s="124"/>
      <c r="U17" s="125"/>
      <c r="V17" s="126"/>
      <c r="W17" s="122"/>
      <c r="X17" s="123"/>
      <c r="Y17" s="127"/>
      <c r="Z17" s="125"/>
      <c r="AA17" s="125"/>
      <c r="AB17" s="126"/>
      <c r="AC17" s="37" t="s">
        <v>49</v>
      </c>
    </row>
    <row r="18" spans="1:64" ht="20.25" customHeight="1" x14ac:dyDescent="0.2">
      <c r="A18" s="161"/>
      <c r="B18" s="162" t="s">
        <v>50</v>
      </c>
      <c r="C18" s="163"/>
      <c r="D18" s="169"/>
      <c r="E18" s="163"/>
      <c r="F18" s="163"/>
      <c r="G18" s="163"/>
      <c r="H18" s="163"/>
      <c r="I18" s="163"/>
      <c r="J18" s="164"/>
      <c r="K18" s="165"/>
      <c r="L18" s="165"/>
      <c r="M18" s="164"/>
      <c r="N18" s="166"/>
      <c r="O18" s="166"/>
      <c r="P18" s="164"/>
      <c r="Q18" s="165"/>
      <c r="R18" s="165"/>
      <c r="S18" s="164"/>
      <c r="T18" s="166"/>
      <c r="U18" s="166"/>
      <c r="V18" s="164"/>
      <c r="W18" s="165"/>
      <c r="X18" s="165"/>
      <c r="Y18" s="164"/>
      <c r="Z18" s="166"/>
      <c r="AA18" s="166"/>
      <c r="AB18" s="164"/>
      <c r="AC18" s="167"/>
    </row>
    <row r="19" spans="1:64" s="79" customFormat="1" ht="20.25" customHeight="1" x14ac:dyDescent="0.2">
      <c r="A19" s="85">
        <v>7</v>
      </c>
      <c r="B19" s="113" t="s">
        <v>51</v>
      </c>
      <c r="C19" s="23" t="s">
        <v>33</v>
      </c>
      <c r="D19" s="168">
        <f>SUM(E19,F19)</f>
        <v>60</v>
      </c>
      <c r="E19" s="25">
        <f t="shared" ref="E19:F21" si="3">SUM(K19,N19,Q19,T19,W19,Z19)</f>
        <v>60</v>
      </c>
      <c r="F19" s="25">
        <f t="shared" si="3"/>
        <v>0</v>
      </c>
      <c r="G19" s="80"/>
      <c r="H19" s="80"/>
      <c r="I19" s="81"/>
      <c r="J19" s="34">
        <f>SUM(M19,P19,S19,V19,Y19,AB19)</f>
        <v>4</v>
      </c>
      <c r="K19" s="42">
        <v>30</v>
      </c>
      <c r="L19" s="43"/>
      <c r="M19" s="41">
        <v>2</v>
      </c>
      <c r="N19" s="44">
        <v>30</v>
      </c>
      <c r="O19" s="45"/>
      <c r="P19" s="46">
        <v>2</v>
      </c>
      <c r="Q19" s="47"/>
      <c r="R19" s="43"/>
      <c r="S19" s="82"/>
      <c r="T19" s="44"/>
      <c r="U19" s="45"/>
      <c r="V19" s="84"/>
      <c r="W19" s="47"/>
      <c r="X19" s="43"/>
      <c r="Y19" s="82"/>
      <c r="Z19" s="44"/>
      <c r="AA19" s="45"/>
      <c r="AB19" s="84"/>
      <c r="AC19" s="37" t="s">
        <v>52</v>
      </c>
      <c r="AD19" s="69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</row>
    <row r="20" spans="1:64" ht="20.25" customHeight="1" x14ac:dyDescent="0.2">
      <c r="A20" s="22">
        <v>8</v>
      </c>
      <c r="B20" s="98" t="s">
        <v>53</v>
      </c>
      <c r="C20" s="147" t="s">
        <v>54</v>
      </c>
      <c r="D20" s="170">
        <f>SUM(E20,F20)</f>
        <v>60</v>
      </c>
      <c r="E20" s="25">
        <f t="shared" si="3"/>
        <v>30</v>
      </c>
      <c r="F20" s="25">
        <f>SUM(L20,O20,R20,U20,X20,AA20)</f>
        <v>30</v>
      </c>
      <c r="G20" s="25"/>
      <c r="H20" s="25"/>
      <c r="I20" s="26"/>
      <c r="J20" s="34">
        <f>SUM(M20,P20,S20,V20,Y20,AB20)</f>
        <v>4</v>
      </c>
      <c r="K20" s="42">
        <v>15</v>
      </c>
      <c r="L20" s="43">
        <v>15</v>
      </c>
      <c r="M20" s="41">
        <v>2</v>
      </c>
      <c r="N20" s="44">
        <v>15</v>
      </c>
      <c r="O20" s="45">
        <v>15</v>
      </c>
      <c r="P20" s="51">
        <v>2</v>
      </c>
      <c r="Q20" s="47"/>
      <c r="R20" s="43"/>
      <c r="S20" s="41"/>
      <c r="T20" s="44"/>
      <c r="U20" s="45"/>
      <c r="V20" s="46"/>
      <c r="W20" s="47"/>
      <c r="X20" s="43"/>
      <c r="Y20" s="41"/>
      <c r="Z20" s="44"/>
      <c r="AA20" s="45"/>
      <c r="AB20" s="48"/>
      <c r="AC20" s="37" t="s">
        <v>55</v>
      </c>
    </row>
    <row r="21" spans="1:64" s="79" customFormat="1" ht="20.25" customHeight="1" x14ac:dyDescent="0.2">
      <c r="A21" s="104">
        <v>9</v>
      </c>
      <c r="B21" s="98" t="s">
        <v>56</v>
      </c>
      <c r="C21" s="23" t="s">
        <v>33</v>
      </c>
      <c r="D21" s="168">
        <f>SUM(E21,F21)</f>
        <v>75</v>
      </c>
      <c r="E21" s="25">
        <f t="shared" si="3"/>
        <v>60</v>
      </c>
      <c r="F21" s="25">
        <f t="shared" si="3"/>
        <v>15</v>
      </c>
      <c r="G21" s="80"/>
      <c r="H21" s="80"/>
      <c r="I21" s="81"/>
      <c r="J21" s="34">
        <f t="shared" ref="J21:J25" si="4">SUM(M21,P21,S21,V21,Y21,AB21)</f>
        <v>3</v>
      </c>
      <c r="K21" s="42"/>
      <c r="L21" s="43"/>
      <c r="M21" s="82"/>
      <c r="N21" s="44"/>
      <c r="O21" s="45"/>
      <c r="P21" s="83"/>
      <c r="Q21" s="47">
        <v>30</v>
      </c>
      <c r="R21" s="43"/>
      <c r="S21" s="82">
        <v>1</v>
      </c>
      <c r="T21" s="44">
        <v>30</v>
      </c>
      <c r="U21" s="45">
        <v>15</v>
      </c>
      <c r="V21" s="52">
        <v>2</v>
      </c>
      <c r="W21" s="47"/>
      <c r="X21" s="43"/>
      <c r="Y21" s="82"/>
      <c r="Z21" s="44"/>
      <c r="AA21" s="45"/>
      <c r="AB21" s="84"/>
      <c r="AC21" s="37" t="s">
        <v>57</v>
      </c>
      <c r="AD21" s="69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</row>
    <row r="22" spans="1:64" ht="20.25" customHeight="1" x14ac:dyDescent="0.2">
      <c r="A22" s="161"/>
      <c r="B22" s="162" t="s">
        <v>58</v>
      </c>
      <c r="C22" s="163"/>
      <c r="D22" s="169"/>
      <c r="E22" s="163"/>
      <c r="F22" s="163"/>
      <c r="G22" s="163"/>
      <c r="H22" s="163"/>
      <c r="I22" s="163"/>
      <c r="J22" s="164"/>
      <c r="K22" s="165"/>
      <c r="L22" s="165"/>
      <c r="M22" s="164"/>
      <c r="N22" s="166"/>
      <c r="O22" s="166"/>
      <c r="P22" s="164"/>
      <c r="Q22" s="165"/>
      <c r="R22" s="165"/>
      <c r="S22" s="164"/>
      <c r="T22" s="166"/>
      <c r="U22" s="166"/>
      <c r="V22" s="164"/>
      <c r="W22" s="165"/>
      <c r="X22" s="165"/>
      <c r="Y22" s="164"/>
      <c r="Z22" s="166"/>
      <c r="AA22" s="166"/>
      <c r="AB22" s="164"/>
      <c r="AC22" s="167"/>
    </row>
    <row r="23" spans="1:64" ht="20.25" customHeight="1" x14ac:dyDescent="0.2">
      <c r="A23" s="85">
        <v>10</v>
      </c>
      <c r="B23" s="98" t="s">
        <v>59</v>
      </c>
      <c r="C23" s="23" t="s">
        <v>36</v>
      </c>
      <c r="D23" s="168">
        <f>SUM(E23,F23)</f>
        <v>30</v>
      </c>
      <c r="E23" s="25">
        <f t="shared" ref="E23:F24" si="5">SUM(K23,N23,Q23,T23,W23,Z23)</f>
        <v>30</v>
      </c>
      <c r="F23" s="25">
        <f t="shared" si="5"/>
        <v>0</v>
      </c>
      <c r="G23" s="39"/>
      <c r="H23" s="39"/>
      <c r="I23" s="40"/>
      <c r="J23" s="34">
        <f>SUM(M23,P23,S23,V23,Y23,AB23)</f>
        <v>2</v>
      </c>
      <c r="K23" s="42">
        <v>30</v>
      </c>
      <c r="L23" s="43"/>
      <c r="M23" s="50">
        <v>2</v>
      </c>
      <c r="N23" s="45"/>
      <c r="O23" s="45"/>
      <c r="P23" s="46"/>
      <c r="Q23" s="47"/>
      <c r="R23" s="43"/>
      <c r="S23" s="82"/>
      <c r="T23" s="44"/>
      <c r="U23" s="45"/>
      <c r="V23" s="84"/>
      <c r="W23" s="47"/>
      <c r="X23" s="43"/>
      <c r="Y23" s="82"/>
      <c r="Z23" s="44"/>
      <c r="AA23" s="45"/>
      <c r="AB23" s="84"/>
      <c r="AC23" s="37" t="s">
        <v>60</v>
      </c>
    </row>
    <row r="24" spans="1:64" ht="27" customHeight="1" x14ac:dyDescent="0.2">
      <c r="A24" s="85">
        <v>11</v>
      </c>
      <c r="B24" s="99" t="s">
        <v>61</v>
      </c>
      <c r="C24" s="23" t="s">
        <v>45</v>
      </c>
      <c r="D24" s="168">
        <f t="shared" si="0"/>
        <v>30</v>
      </c>
      <c r="E24" s="25">
        <f t="shared" si="5"/>
        <v>30</v>
      </c>
      <c r="F24" s="25">
        <f t="shared" si="5"/>
        <v>0</v>
      </c>
      <c r="G24" s="39"/>
      <c r="H24" s="39"/>
      <c r="I24" s="40"/>
      <c r="J24" s="34">
        <f t="shared" si="4"/>
        <v>2</v>
      </c>
      <c r="K24" s="42"/>
      <c r="L24" s="43"/>
      <c r="M24" s="41"/>
      <c r="N24" s="44"/>
      <c r="O24" s="45"/>
      <c r="P24" s="46"/>
      <c r="Q24" s="47">
        <v>30</v>
      </c>
      <c r="R24" s="43"/>
      <c r="S24" s="82">
        <v>2</v>
      </c>
      <c r="T24" s="44"/>
      <c r="U24" s="45"/>
      <c r="V24" s="84"/>
      <c r="W24" s="47"/>
      <c r="X24" s="43"/>
      <c r="Y24" s="50"/>
      <c r="Z24" s="44"/>
      <c r="AA24" s="45"/>
      <c r="AB24" s="84"/>
      <c r="AC24" s="37" t="s">
        <v>62</v>
      </c>
    </row>
    <row r="25" spans="1:64" ht="24.75" customHeight="1" x14ac:dyDescent="0.2">
      <c r="A25" s="104">
        <v>12</v>
      </c>
      <c r="B25" s="113" t="s">
        <v>63</v>
      </c>
      <c r="C25" s="23" t="s">
        <v>45</v>
      </c>
      <c r="D25" s="168">
        <f t="shared" si="0"/>
        <v>15</v>
      </c>
      <c r="E25" s="25">
        <f t="shared" si="1"/>
        <v>15</v>
      </c>
      <c r="F25" s="25">
        <f t="shared" ref="F25" si="6">SUM(L25,O25,R25,U25,X25,AA25)</f>
        <v>0</v>
      </c>
      <c r="G25" s="39"/>
      <c r="H25" s="39"/>
      <c r="I25" s="40"/>
      <c r="J25" s="34">
        <f t="shared" si="4"/>
        <v>1</v>
      </c>
      <c r="K25" s="42"/>
      <c r="L25" s="43"/>
      <c r="M25" s="41"/>
      <c r="N25" s="44"/>
      <c r="O25" s="45"/>
      <c r="P25" s="46"/>
      <c r="Q25" s="47"/>
      <c r="R25" s="43"/>
      <c r="S25" s="82"/>
      <c r="T25" s="44"/>
      <c r="U25" s="45"/>
      <c r="V25" s="84"/>
      <c r="W25" s="47">
        <v>15</v>
      </c>
      <c r="X25" s="43"/>
      <c r="Y25" s="41">
        <v>1</v>
      </c>
      <c r="Z25" s="44"/>
      <c r="AA25" s="45"/>
      <c r="AB25" s="52"/>
      <c r="AC25" s="37" t="s">
        <v>64</v>
      </c>
    </row>
    <row r="26" spans="1:64" ht="26.25" customHeight="1" thickBot="1" x14ac:dyDescent="0.25">
      <c r="A26" s="22">
        <v>13</v>
      </c>
      <c r="B26" s="98" t="s">
        <v>65</v>
      </c>
      <c r="C26" s="265" t="s">
        <v>36</v>
      </c>
      <c r="D26" s="266">
        <f>SUM(E26,F26)</f>
        <v>15</v>
      </c>
      <c r="E26" s="24">
        <f>SUM(K26,N26,Q26,T26,W26,Z26)</f>
        <v>15</v>
      </c>
      <c r="F26" s="25">
        <f>SUM(L26,O26,R26,U26,X26,AA26)</f>
        <v>0</v>
      </c>
      <c r="G26" s="25"/>
      <c r="H26" s="25"/>
      <c r="I26" s="26"/>
      <c r="J26" s="34">
        <f>SUM(M26,P26,S26,V26,Y26,AB26,)</f>
        <v>1</v>
      </c>
      <c r="K26" s="42"/>
      <c r="L26" s="43"/>
      <c r="M26" s="41"/>
      <c r="N26" s="44"/>
      <c r="O26" s="45"/>
      <c r="P26" s="46"/>
      <c r="Q26" s="47"/>
      <c r="R26" s="43"/>
      <c r="S26" s="41"/>
      <c r="T26" s="44"/>
      <c r="U26" s="45"/>
      <c r="V26" s="46"/>
      <c r="W26" s="47">
        <v>15</v>
      </c>
      <c r="X26" s="43"/>
      <c r="Y26" s="50">
        <v>1</v>
      </c>
      <c r="Z26" s="44"/>
      <c r="AA26" s="45"/>
      <c r="AB26" s="48"/>
      <c r="AC26" s="37" t="s">
        <v>66</v>
      </c>
    </row>
    <row r="27" spans="1:64" s="63" customFormat="1" ht="20.25" customHeight="1" thickBot="1" x14ac:dyDescent="0.25">
      <c r="A27" s="194" t="s">
        <v>67</v>
      </c>
      <c r="B27" s="194"/>
      <c r="C27" s="150"/>
      <c r="D27" s="149">
        <f t="shared" ref="D27:Y27" si="7">SUM(D11:D26)</f>
        <v>465</v>
      </c>
      <c r="E27" s="53">
        <f t="shared" si="7"/>
        <v>375</v>
      </c>
      <c r="F27" s="53">
        <f t="shared" si="7"/>
        <v>90</v>
      </c>
      <c r="G27" s="53">
        <f t="shared" si="7"/>
        <v>0</v>
      </c>
      <c r="H27" s="53">
        <f t="shared" si="7"/>
        <v>0</v>
      </c>
      <c r="I27" s="54">
        <f t="shared" si="7"/>
        <v>0</v>
      </c>
      <c r="J27" s="117">
        <f t="shared" si="7"/>
        <v>31</v>
      </c>
      <c r="K27" s="55">
        <f t="shared" si="7"/>
        <v>135</v>
      </c>
      <c r="L27" s="56">
        <f t="shared" si="7"/>
        <v>15</v>
      </c>
      <c r="M27" s="57">
        <f t="shared" si="7"/>
        <v>11</v>
      </c>
      <c r="N27" s="58">
        <f t="shared" si="7"/>
        <v>90</v>
      </c>
      <c r="O27" s="58">
        <f t="shared" si="7"/>
        <v>30</v>
      </c>
      <c r="P27" s="145">
        <f t="shared" si="7"/>
        <v>9</v>
      </c>
      <c r="Q27" s="58">
        <f t="shared" si="7"/>
        <v>75</v>
      </c>
      <c r="R27" s="58">
        <f t="shared" si="7"/>
        <v>30</v>
      </c>
      <c r="S27" s="145">
        <f t="shared" si="7"/>
        <v>6</v>
      </c>
      <c r="T27" s="58">
        <f t="shared" si="7"/>
        <v>30</v>
      </c>
      <c r="U27" s="58">
        <f t="shared" si="7"/>
        <v>15</v>
      </c>
      <c r="V27" s="145">
        <f t="shared" si="7"/>
        <v>2</v>
      </c>
      <c r="W27" s="58">
        <f t="shared" si="7"/>
        <v>45</v>
      </c>
      <c r="X27" s="58">
        <f t="shared" si="7"/>
        <v>0</v>
      </c>
      <c r="Y27" s="145">
        <f t="shared" si="7"/>
        <v>3</v>
      </c>
      <c r="Z27" s="58">
        <f t="shared" ref="Z27" si="8">SUM(Z11:Z26)</f>
        <v>0</v>
      </c>
      <c r="AA27" s="58">
        <f t="shared" ref="AA27" si="9">SUM(AA11:AA26)</f>
        <v>0</v>
      </c>
      <c r="AB27" s="145">
        <f>SUM(AB11:AB26)</f>
        <v>0</v>
      </c>
      <c r="AC27" s="132"/>
      <c r="AD27" s="111"/>
    </row>
    <row r="28" spans="1:64" s="63" customFormat="1" ht="11.25" customHeight="1" thickBot="1" x14ac:dyDescent="0.25">
      <c r="A28" s="64"/>
      <c r="B28" s="100"/>
      <c r="C28" s="65"/>
      <c r="D28" s="65"/>
      <c r="E28" s="65"/>
      <c r="F28" s="65"/>
      <c r="G28" s="65"/>
      <c r="H28" s="65"/>
      <c r="I28" s="65"/>
      <c r="J28" s="66"/>
      <c r="K28" s="67"/>
      <c r="L28" s="67"/>
      <c r="M28" s="68"/>
      <c r="N28" s="67"/>
      <c r="O28" s="67"/>
      <c r="P28" s="68"/>
      <c r="Q28" s="67"/>
      <c r="R28" s="67"/>
      <c r="S28" s="68"/>
      <c r="T28" s="67"/>
      <c r="U28" s="67"/>
      <c r="V28" s="68"/>
      <c r="W28" s="67"/>
      <c r="X28" s="67"/>
      <c r="Y28" s="68"/>
      <c r="Z28" s="67"/>
      <c r="AA28" s="67"/>
      <c r="AB28" s="68"/>
      <c r="AC28" s="130"/>
      <c r="AD28" s="111"/>
    </row>
    <row r="29" spans="1:64" ht="14.25" customHeight="1" thickBot="1" x14ac:dyDescent="0.25">
      <c r="A29" s="195"/>
      <c r="B29" s="196"/>
      <c r="C29" s="196"/>
      <c r="D29" s="196"/>
      <c r="E29" s="196"/>
      <c r="F29" s="196"/>
      <c r="G29" s="196"/>
      <c r="H29" s="196"/>
      <c r="I29" s="196"/>
      <c r="J29" s="196"/>
      <c r="K29" s="197" t="s">
        <v>6</v>
      </c>
      <c r="L29" s="197"/>
      <c r="M29" s="197"/>
      <c r="N29" s="197"/>
      <c r="O29" s="197"/>
      <c r="P29" s="197"/>
      <c r="Q29" s="190" t="s">
        <v>7</v>
      </c>
      <c r="R29" s="190"/>
      <c r="S29" s="190"/>
      <c r="T29" s="190"/>
      <c r="U29" s="190"/>
      <c r="V29" s="190"/>
      <c r="W29" s="193" t="s">
        <v>8</v>
      </c>
      <c r="X29" s="193"/>
      <c r="Y29" s="193"/>
      <c r="Z29" s="193"/>
      <c r="AA29" s="193"/>
      <c r="AB29" s="193"/>
      <c r="AC29" s="221" t="s">
        <v>9</v>
      </c>
    </row>
    <row r="30" spans="1:64" ht="11.25" customHeight="1" thickBot="1" x14ac:dyDescent="0.25">
      <c r="A30" s="195"/>
      <c r="B30" s="196"/>
      <c r="C30" s="196"/>
      <c r="D30" s="196"/>
      <c r="E30" s="196"/>
      <c r="F30" s="196"/>
      <c r="G30" s="196"/>
      <c r="H30" s="196"/>
      <c r="I30" s="196"/>
      <c r="J30" s="196"/>
      <c r="K30" s="222" t="s">
        <v>10</v>
      </c>
      <c r="L30" s="222"/>
      <c r="M30" s="222"/>
      <c r="N30" s="223" t="s">
        <v>11</v>
      </c>
      <c r="O30" s="223"/>
      <c r="P30" s="223"/>
      <c r="Q30" s="224" t="s">
        <v>12</v>
      </c>
      <c r="R30" s="224"/>
      <c r="S30" s="224"/>
      <c r="T30" s="189" t="s">
        <v>13</v>
      </c>
      <c r="U30" s="189"/>
      <c r="V30" s="189"/>
      <c r="W30" s="188" t="s">
        <v>14</v>
      </c>
      <c r="X30" s="188"/>
      <c r="Y30" s="188"/>
      <c r="Z30" s="189" t="s">
        <v>15</v>
      </c>
      <c r="AA30" s="189"/>
      <c r="AB30" s="189"/>
      <c r="AC30" s="221"/>
    </row>
    <row r="31" spans="1:64" ht="11.25" customHeight="1" thickBot="1" x14ac:dyDescent="0.25">
      <c r="A31" s="227" t="s">
        <v>16</v>
      </c>
      <c r="B31" s="200" t="s">
        <v>17</v>
      </c>
      <c r="C31" s="228" t="s">
        <v>18</v>
      </c>
      <c r="D31" s="229" t="s">
        <v>19</v>
      </c>
      <c r="E31" s="230" t="s">
        <v>20</v>
      </c>
      <c r="F31" s="230"/>
      <c r="G31" s="230"/>
      <c r="H31" s="230"/>
      <c r="I31" s="230"/>
      <c r="J31" s="231" t="s">
        <v>21</v>
      </c>
      <c r="K31" s="209" t="s">
        <v>22</v>
      </c>
      <c r="L31" s="209"/>
      <c r="M31" s="209"/>
      <c r="N31" s="210" t="s">
        <v>22</v>
      </c>
      <c r="O31" s="210"/>
      <c r="P31" s="210"/>
      <c r="Q31" s="225" t="s">
        <v>22</v>
      </c>
      <c r="R31" s="225"/>
      <c r="S31" s="225"/>
      <c r="T31" s="192" t="s">
        <v>22</v>
      </c>
      <c r="U31" s="192"/>
      <c r="V31" s="192"/>
      <c r="W31" s="191" t="s">
        <v>22</v>
      </c>
      <c r="X31" s="191"/>
      <c r="Y31" s="191"/>
      <c r="Z31" s="192" t="s">
        <v>22</v>
      </c>
      <c r="AA31" s="192"/>
      <c r="AB31" s="192"/>
      <c r="AC31" s="221"/>
    </row>
    <row r="32" spans="1:64" s="21" customFormat="1" ht="29.25" customHeight="1" x14ac:dyDescent="0.2">
      <c r="A32" s="227"/>
      <c r="B32" s="200"/>
      <c r="C32" s="202"/>
      <c r="D32" s="229"/>
      <c r="E32" s="11" t="s">
        <v>24</v>
      </c>
      <c r="F32" s="11" t="s">
        <v>25</v>
      </c>
      <c r="G32" s="11" t="s">
        <v>26</v>
      </c>
      <c r="H32" s="11" t="s">
        <v>27</v>
      </c>
      <c r="I32" s="12" t="s">
        <v>28</v>
      </c>
      <c r="J32" s="231"/>
      <c r="K32" s="13" t="s">
        <v>29</v>
      </c>
      <c r="L32" s="14" t="s">
        <v>25</v>
      </c>
      <c r="M32" s="15" t="s">
        <v>30</v>
      </c>
      <c r="N32" s="16" t="s">
        <v>29</v>
      </c>
      <c r="O32" s="17" t="s">
        <v>25</v>
      </c>
      <c r="P32" s="18" t="s">
        <v>30</v>
      </c>
      <c r="Q32" s="13" t="s">
        <v>29</v>
      </c>
      <c r="R32" s="14" t="s">
        <v>25</v>
      </c>
      <c r="S32" s="15" t="s">
        <v>30</v>
      </c>
      <c r="T32" s="16" t="s">
        <v>29</v>
      </c>
      <c r="U32" s="17" t="s">
        <v>25</v>
      </c>
      <c r="V32" s="18" t="s">
        <v>30</v>
      </c>
      <c r="W32" s="19" t="s">
        <v>29</v>
      </c>
      <c r="X32" s="14" t="s">
        <v>25</v>
      </c>
      <c r="Y32" s="15" t="s">
        <v>30</v>
      </c>
      <c r="Z32" s="16" t="s">
        <v>29</v>
      </c>
      <c r="AA32" s="17" t="s">
        <v>25</v>
      </c>
      <c r="AB32" s="20" t="s">
        <v>30</v>
      </c>
      <c r="AC32" s="221"/>
      <c r="AD32" s="110"/>
    </row>
    <row r="33" spans="1:64" ht="20.25" customHeight="1" x14ac:dyDescent="0.2">
      <c r="A33" s="161"/>
      <c r="B33" s="162" t="s">
        <v>68</v>
      </c>
      <c r="C33" s="163"/>
      <c r="D33" s="169"/>
      <c r="E33" s="163"/>
      <c r="F33" s="163"/>
      <c r="G33" s="163"/>
      <c r="H33" s="163"/>
      <c r="I33" s="163"/>
      <c r="J33" s="164"/>
      <c r="K33" s="165"/>
      <c r="L33" s="165"/>
      <c r="M33" s="164"/>
      <c r="N33" s="166"/>
      <c r="O33" s="166"/>
      <c r="P33" s="164"/>
      <c r="Q33" s="165"/>
      <c r="R33" s="165"/>
      <c r="S33" s="164"/>
      <c r="T33" s="166"/>
      <c r="U33" s="166"/>
      <c r="V33" s="164"/>
      <c r="W33" s="165"/>
      <c r="X33" s="165"/>
      <c r="Y33" s="164"/>
      <c r="Z33" s="166"/>
      <c r="AA33" s="166"/>
      <c r="AB33" s="164"/>
      <c r="AC33" s="167"/>
    </row>
    <row r="34" spans="1:64" ht="24.75" customHeight="1" x14ac:dyDescent="0.2">
      <c r="A34" s="22">
        <v>14</v>
      </c>
      <c r="B34" s="114" t="s">
        <v>69</v>
      </c>
      <c r="C34" s="23" t="s">
        <v>33</v>
      </c>
      <c r="D34" s="170">
        <f>SUM(E34,F34)</f>
        <v>60</v>
      </c>
      <c r="E34" s="25">
        <f>SUM(K34,N34,Q34,T34,W34,Z34)</f>
        <v>60</v>
      </c>
      <c r="F34" s="25">
        <f>SUM(L34,O34,R34,U34,X34,AA34)</f>
        <v>0</v>
      </c>
      <c r="G34" s="25"/>
      <c r="H34" s="25"/>
      <c r="I34" s="26"/>
      <c r="J34" s="34">
        <f>SUM(M34,P34,S34,V34,Y34,AB34,)</f>
        <v>4</v>
      </c>
      <c r="K34" s="28">
        <v>30</v>
      </c>
      <c r="L34" s="29"/>
      <c r="M34" s="34">
        <v>2</v>
      </c>
      <c r="N34" s="30">
        <v>30</v>
      </c>
      <c r="O34" s="31"/>
      <c r="P34" s="32">
        <v>2</v>
      </c>
      <c r="Q34" s="29"/>
      <c r="R34" s="29"/>
      <c r="S34" s="27"/>
      <c r="T34" s="30"/>
      <c r="U34" s="31"/>
      <c r="V34" s="32"/>
      <c r="W34" s="33"/>
      <c r="X34" s="29"/>
      <c r="Y34" s="34"/>
      <c r="Z34" s="30"/>
      <c r="AA34" s="31"/>
      <c r="AB34" s="35"/>
      <c r="AC34" s="37" t="s">
        <v>70</v>
      </c>
    </row>
    <row r="35" spans="1:64" ht="26.25" customHeight="1" x14ac:dyDescent="0.2">
      <c r="A35" s="141">
        <v>15</v>
      </c>
      <c r="B35" s="97" t="s">
        <v>71</v>
      </c>
      <c r="C35" s="273" t="s">
        <v>36</v>
      </c>
      <c r="D35" s="170">
        <f t="shared" ref="D35:D59" si="10">SUM(E35,F35)</f>
        <v>30</v>
      </c>
      <c r="E35" s="25">
        <f t="shared" ref="E35:E59" si="11">SUM(K35,N35,Q35,T35,W35,Z35)</f>
        <v>30</v>
      </c>
      <c r="F35" s="25">
        <f t="shared" ref="F35:F59" si="12">SUM(L35,O35,R35,U35,X35,AA35)</f>
        <v>0</v>
      </c>
      <c r="G35" s="25"/>
      <c r="H35" s="25"/>
      <c r="I35" s="26"/>
      <c r="J35" s="34">
        <f t="shared" ref="J35:J52" si="13">SUM(M35,P35,S35,V35,Y35,AB35,)</f>
        <v>2</v>
      </c>
      <c r="K35" s="28"/>
      <c r="L35" s="29"/>
      <c r="M35" s="34"/>
      <c r="N35" s="30"/>
      <c r="O35" s="31"/>
      <c r="P35" s="32"/>
      <c r="Q35" s="33">
        <v>30</v>
      </c>
      <c r="R35" s="29"/>
      <c r="S35" s="27">
        <v>2</v>
      </c>
      <c r="T35" s="30"/>
      <c r="U35" s="31"/>
      <c r="V35" s="32"/>
      <c r="W35" s="33"/>
      <c r="X35" s="29"/>
      <c r="Y35" s="34"/>
      <c r="Z35" s="30"/>
      <c r="AA35" s="31"/>
      <c r="AB35" s="35"/>
      <c r="AC35" s="37" t="s">
        <v>72</v>
      </c>
    </row>
    <row r="36" spans="1:64" ht="32.1" customHeight="1" x14ac:dyDescent="0.2">
      <c r="A36" s="22">
        <v>16</v>
      </c>
      <c r="B36" s="116" t="s">
        <v>73</v>
      </c>
      <c r="C36" s="23" t="s">
        <v>54</v>
      </c>
      <c r="D36" s="171">
        <f>SUM(E36,F36)</f>
        <v>105</v>
      </c>
      <c r="E36" s="25">
        <f>SUM(K36,N36,Q36,T36,W36,Z36)</f>
        <v>0</v>
      </c>
      <c r="F36" s="25">
        <f>SUM(L36,O36,R36,U36,X36,AA36)</f>
        <v>105</v>
      </c>
      <c r="G36" s="25"/>
      <c r="H36" s="25"/>
      <c r="I36" s="26"/>
      <c r="J36" s="34">
        <f>SUM(M36,P36,S36,V36,Y36,AB36,)</f>
        <v>12</v>
      </c>
      <c r="K36" s="28"/>
      <c r="L36" s="29">
        <v>30</v>
      </c>
      <c r="M36" s="134">
        <v>2</v>
      </c>
      <c r="N36" s="30"/>
      <c r="O36" s="31">
        <v>30</v>
      </c>
      <c r="P36" s="93">
        <v>2</v>
      </c>
      <c r="Q36" s="33"/>
      <c r="R36" s="29">
        <v>15</v>
      </c>
      <c r="S36" s="135">
        <v>2</v>
      </c>
      <c r="T36" s="30"/>
      <c r="U36" s="31">
        <v>15</v>
      </c>
      <c r="V36" s="93">
        <v>3</v>
      </c>
      <c r="W36" s="33"/>
      <c r="X36" s="29">
        <v>15</v>
      </c>
      <c r="Y36" s="135">
        <v>3</v>
      </c>
      <c r="Z36" s="30"/>
      <c r="AA36" s="31"/>
      <c r="AB36" s="71"/>
      <c r="AC36" s="37" t="s">
        <v>74</v>
      </c>
    </row>
    <row r="37" spans="1:64" ht="30" customHeight="1" x14ac:dyDescent="0.2">
      <c r="A37" s="141">
        <v>17</v>
      </c>
      <c r="B37" s="116" t="s">
        <v>75</v>
      </c>
      <c r="C37" s="23" t="s">
        <v>54</v>
      </c>
      <c r="D37" s="171">
        <f t="shared" ref="D37" si="14">SUM(E37,F37)</f>
        <v>30</v>
      </c>
      <c r="E37" s="25">
        <f t="shared" ref="E37" si="15">SUM(K37,N37,Q37,T37,W37,Z37)</f>
        <v>0</v>
      </c>
      <c r="F37" s="25">
        <f>SUM(L37,O37,R37,U37,X37,AA37)</f>
        <v>30</v>
      </c>
      <c r="G37" s="25"/>
      <c r="H37" s="25"/>
      <c r="I37" s="26"/>
      <c r="J37" s="34">
        <f>SUM(M37,P37,S37,V37,Y37,AB37,)</f>
        <v>2</v>
      </c>
      <c r="K37" s="28"/>
      <c r="L37" s="29">
        <v>15</v>
      </c>
      <c r="M37" s="134">
        <v>1</v>
      </c>
      <c r="N37" s="30"/>
      <c r="O37" s="31">
        <v>15</v>
      </c>
      <c r="P37" s="93">
        <v>1</v>
      </c>
      <c r="Q37" s="33"/>
      <c r="R37" s="29"/>
      <c r="S37" s="135"/>
      <c r="T37" s="30"/>
      <c r="U37" s="31"/>
      <c r="V37" s="93"/>
      <c r="W37" s="33"/>
      <c r="X37" s="29"/>
      <c r="Y37" s="135"/>
      <c r="Z37" s="30"/>
      <c r="AA37" s="31"/>
      <c r="AB37" s="71"/>
      <c r="AC37" s="37" t="s">
        <v>76</v>
      </c>
    </row>
    <row r="38" spans="1:64" ht="23.1" customHeight="1" x14ac:dyDescent="0.2">
      <c r="A38" s="22">
        <v>18</v>
      </c>
      <c r="B38" s="116" t="s">
        <v>77</v>
      </c>
      <c r="C38" s="23" t="s">
        <v>45</v>
      </c>
      <c r="D38" s="171">
        <f>SUM(E38,F38)</f>
        <v>30</v>
      </c>
      <c r="E38" s="25">
        <f>SUM(K38,N38,Q38,T38,W38,Z38)</f>
        <v>0</v>
      </c>
      <c r="F38" s="25">
        <f>SUM(L38,O38,R38,U38,X38,AA38)</f>
        <v>30</v>
      </c>
      <c r="G38" s="25"/>
      <c r="H38" s="25"/>
      <c r="I38" s="26"/>
      <c r="J38" s="34">
        <f>SUM(M38,P38,S38,V38,Y38,AB38,)</f>
        <v>2</v>
      </c>
      <c r="K38" s="28"/>
      <c r="L38" s="29"/>
      <c r="M38" s="34"/>
      <c r="N38" s="30"/>
      <c r="O38" s="31"/>
      <c r="P38" s="32"/>
      <c r="Q38" s="33"/>
      <c r="R38" s="29"/>
      <c r="S38" s="34"/>
      <c r="T38" s="30"/>
      <c r="U38" s="31"/>
      <c r="V38" s="32"/>
      <c r="W38" s="33"/>
      <c r="X38" s="29"/>
      <c r="Y38" s="34"/>
      <c r="Z38" s="30"/>
      <c r="AA38" s="31">
        <v>30</v>
      </c>
      <c r="AB38" s="71">
        <v>2</v>
      </c>
      <c r="AC38" s="37" t="s">
        <v>78</v>
      </c>
    </row>
    <row r="39" spans="1:64" ht="20.25" customHeight="1" x14ac:dyDescent="0.2">
      <c r="A39" s="141">
        <v>19</v>
      </c>
      <c r="B39" s="98" t="s">
        <v>79</v>
      </c>
      <c r="C39" s="147" t="s">
        <v>45</v>
      </c>
      <c r="D39" s="170">
        <f t="shared" si="10"/>
        <v>30</v>
      </c>
      <c r="E39" s="25">
        <f t="shared" si="11"/>
        <v>0</v>
      </c>
      <c r="F39" s="25">
        <f t="shared" si="12"/>
        <v>30</v>
      </c>
      <c r="G39" s="25"/>
      <c r="H39" s="25"/>
      <c r="I39" s="26"/>
      <c r="J39" s="34">
        <f t="shared" si="13"/>
        <v>2</v>
      </c>
      <c r="K39" s="42"/>
      <c r="L39" s="43"/>
      <c r="M39" s="41"/>
      <c r="N39" s="44"/>
      <c r="O39" s="45"/>
      <c r="P39" s="46"/>
      <c r="Q39" s="47"/>
      <c r="R39" s="43"/>
      <c r="S39" s="41"/>
      <c r="T39" s="44"/>
      <c r="U39" s="45">
        <v>30</v>
      </c>
      <c r="V39" s="46">
        <v>2</v>
      </c>
      <c r="W39" s="47"/>
      <c r="X39" s="43"/>
      <c r="Y39" s="41"/>
      <c r="Z39" s="44"/>
      <c r="AA39" s="45"/>
      <c r="AB39" s="48"/>
      <c r="AC39" s="106" t="s">
        <v>80</v>
      </c>
    </row>
    <row r="40" spans="1:64" ht="27.75" customHeight="1" x14ac:dyDescent="0.2">
      <c r="A40" s="22">
        <v>20</v>
      </c>
      <c r="B40" s="98" t="s">
        <v>81</v>
      </c>
      <c r="C40" s="147" t="s">
        <v>54</v>
      </c>
      <c r="D40" s="170">
        <f t="shared" si="10"/>
        <v>30</v>
      </c>
      <c r="E40" s="25">
        <f t="shared" si="11"/>
        <v>30</v>
      </c>
      <c r="F40" s="25">
        <f t="shared" si="12"/>
        <v>0</v>
      </c>
      <c r="G40" s="25"/>
      <c r="H40" s="25"/>
      <c r="I40" s="26"/>
      <c r="J40" s="34">
        <f t="shared" si="13"/>
        <v>2</v>
      </c>
      <c r="K40" s="42"/>
      <c r="L40" s="43"/>
      <c r="M40" s="41"/>
      <c r="N40" s="44">
        <v>15</v>
      </c>
      <c r="O40" s="45"/>
      <c r="P40" s="46">
        <v>1</v>
      </c>
      <c r="Q40" s="47">
        <v>15</v>
      </c>
      <c r="R40" s="43"/>
      <c r="S40" s="41">
        <v>1</v>
      </c>
      <c r="T40" s="44"/>
      <c r="U40" s="45"/>
      <c r="V40" s="46"/>
      <c r="W40" s="47"/>
      <c r="X40" s="43"/>
      <c r="Y40" s="41"/>
      <c r="Z40" s="44"/>
      <c r="AA40" s="45"/>
      <c r="AB40" s="48"/>
      <c r="AC40" s="37" t="s">
        <v>82</v>
      </c>
    </row>
    <row r="41" spans="1:64" ht="24.75" customHeight="1" x14ac:dyDescent="0.2">
      <c r="A41" s="141">
        <v>21</v>
      </c>
      <c r="B41" s="113" t="s">
        <v>83</v>
      </c>
      <c r="C41" s="147" t="s">
        <v>54</v>
      </c>
      <c r="D41" s="170">
        <f>SUM(E41,F41)</f>
        <v>60</v>
      </c>
      <c r="E41" s="25">
        <f>SUM(K41,N41,Q41,T41,W41,Z41)</f>
        <v>60</v>
      </c>
      <c r="F41" s="25">
        <f>SUM(L41,O41,R41,U41,X41,AA41)</f>
        <v>0</v>
      </c>
      <c r="G41" s="25"/>
      <c r="H41" s="25"/>
      <c r="I41" s="26"/>
      <c r="J41" s="34">
        <f>SUM(M41,P41,S41,V41,Y41,AB41,)</f>
        <v>3</v>
      </c>
      <c r="K41" s="42"/>
      <c r="L41" s="43"/>
      <c r="M41" s="41"/>
      <c r="N41" s="44">
        <v>30</v>
      </c>
      <c r="O41" s="45"/>
      <c r="P41" s="46">
        <v>1</v>
      </c>
      <c r="Q41" s="47">
        <v>30</v>
      </c>
      <c r="R41" s="43"/>
      <c r="S41" s="94">
        <v>2</v>
      </c>
      <c r="T41" s="44"/>
      <c r="U41" s="45"/>
      <c r="V41" s="51"/>
      <c r="W41" s="47"/>
      <c r="X41" s="43"/>
      <c r="Y41" s="41"/>
      <c r="Z41" s="44"/>
      <c r="AA41" s="45"/>
      <c r="AB41" s="48"/>
      <c r="AC41" s="37" t="s">
        <v>84</v>
      </c>
    </row>
    <row r="42" spans="1:64" ht="20.25" customHeight="1" x14ac:dyDescent="0.2">
      <c r="A42" s="22">
        <v>22</v>
      </c>
      <c r="B42" s="98" t="s">
        <v>85</v>
      </c>
      <c r="C42" s="147" t="s">
        <v>36</v>
      </c>
      <c r="D42" s="170">
        <f t="shared" si="10"/>
        <v>30</v>
      </c>
      <c r="E42" s="25">
        <f t="shared" si="11"/>
        <v>30</v>
      </c>
      <c r="F42" s="25">
        <f t="shared" si="12"/>
        <v>0</v>
      </c>
      <c r="G42" s="25"/>
      <c r="H42" s="25"/>
      <c r="I42" s="26"/>
      <c r="J42" s="34">
        <f t="shared" si="13"/>
        <v>1</v>
      </c>
      <c r="K42" s="42"/>
      <c r="L42" s="43"/>
      <c r="M42" s="41"/>
      <c r="N42" s="44"/>
      <c r="O42" s="45"/>
      <c r="P42" s="46"/>
      <c r="Q42" s="47"/>
      <c r="R42" s="43"/>
      <c r="S42" s="50"/>
      <c r="T42" s="44">
        <v>30</v>
      </c>
      <c r="U42" s="45"/>
      <c r="V42" s="46">
        <v>1</v>
      </c>
      <c r="W42" s="47"/>
      <c r="X42" s="43"/>
      <c r="Y42" s="41"/>
      <c r="Z42" s="44"/>
      <c r="AA42" s="45"/>
      <c r="AB42" s="48"/>
      <c r="AC42" s="37" t="s">
        <v>86</v>
      </c>
    </row>
    <row r="43" spans="1:64" ht="31.5" customHeight="1" x14ac:dyDescent="0.2">
      <c r="A43" s="141">
        <v>23</v>
      </c>
      <c r="B43" s="98" t="s">
        <v>87</v>
      </c>
      <c r="C43" s="147" t="s">
        <v>88</v>
      </c>
      <c r="D43" s="170">
        <f t="shared" si="10"/>
        <v>60</v>
      </c>
      <c r="E43" s="25">
        <f t="shared" si="11"/>
        <v>15</v>
      </c>
      <c r="F43" s="25">
        <f t="shared" si="12"/>
        <v>45</v>
      </c>
      <c r="G43" s="25"/>
      <c r="H43" s="25"/>
      <c r="I43" s="26"/>
      <c r="J43" s="34">
        <f>SUM(M43,P43,S43,V43,Y43,AB43,)</f>
        <v>6</v>
      </c>
      <c r="K43" s="42"/>
      <c r="L43" s="43"/>
      <c r="M43" s="41"/>
      <c r="N43" s="44"/>
      <c r="O43" s="45"/>
      <c r="P43" s="46"/>
      <c r="Q43" s="47">
        <v>15</v>
      </c>
      <c r="R43" s="43"/>
      <c r="S43" s="50">
        <v>1</v>
      </c>
      <c r="T43" s="44"/>
      <c r="U43" s="45">
        <v>30</v>
      </c>
      <c r="V43" s="46">
        <v>4</v>
      </c>
      <c r="W43" s="47"/>
      <c r="X43" s="43">
        <v>15</v>
      </c>
      <c r="Y43" s="41">
        <v>1</v>
      </c>
      <c r="Z43" s="44"/>
      <c r="AA43" s="45"/>
      <c r="AB43" s="48"/>
      <c r="AC43" s="37" t="s">
        <v>89</v>
      </c>
    </row>
    <row r="44" spans="1:64" ht="20.25" customHeight="1" x14ac:dyDescent="0.2">
      <c r="A44" s="22">
        <v>24</v>
      </c>
      <c r="B44" s="98" t="s">
        <v>90</v>
      </c>
      <c r="C44" s="147" t="s">
        <v>54</v>
      </c>
      <c r="D44" s="170">
        <f t="shared" si="10"/>
        <v>45</v>
      </c>
      <c r="E44" s="25">
        <f t="shared" si="11"/>
        <v>45</v>
      </c>
      <c r="F44" s="25">
        <f t="shared" si="12"/>
        <v>0</v>
      </c>
      <c r="G44" s="25"/>
      <c r="H44" s="25"/>
      <c r="I44" s="26"/>
      <c r="J44" s="34">
        <f t="shared" si="13"/>
        <v>3</v>
      </c>
      <c r="K44" s="42"/>
      <c r="L44" s="43"/>
      <c r="M44" s="41"/>
      <c r="N44" s="44"/>
      <c r="O44" s="45"/>
      <c r="P44" s="46"/>
      <c r="Q44" s="47">
        <v>30</v>
      </c>
      <c r="R44" s="43"/>
      <c r="S44" s="41">
        <v>2</v>
      </c>
      <c r="T44" s="30">
        <v>15</v>
      </c>
      <c r="U44" s="45"/>
      <c r="V44" s="46">
        <v>1</v>
      </c>
      <c r="W44" s="47"/>
      <c r="X44" s="43"/>
      <c r="Y44" s="41"/>
      <c r="Z44" s="44"/>
      <c r="AA44" s="45"/>
      <c r="AB44" s="48"/>
      <c r="AC44" s="37" t="s">
        <v>91</v>
      </c>
    </row>
    <row r="45" spans="1:64" ht="24" customHeight="1" x14ac:dyDescent="0.2">
      <c r="A45" s="141">
        <v>25</v>
      </c>
      <c r="B45" s="99" t="s">
        <v>92</v>
      </c>
      <c r="C45" s="147" t="s">
        <v>54</v>
      </c>
      <c r="D45" s="170">
        <f>SUM(E45,F45)</f>
        <v>45</v>
      </c>
      <c r="E45" s="25">
        <f>SUM(K45,N45,Q45,T45,W45,Z45)</f>
        <v>30</v>
      </c>
      <c r="F45" s="25">
        <f>SUM(L45,O45,R45,U45,X45,AA45)</f>
        <v>15</v>
      </c>
      <c r="G45" s="25"/>
      <c r="H45" s="25"/>
      <c r="I45" s="26"/>
      <c r="J45" s="34">
        <f t="shared" ref="J45:J51" si="16">SUM(M45,P45,S45,V45,Y45,AB45,)</f>
        <v>3</v>
      </c>
      <c r="K45" s="42"/>
      <c r="L45" s="43"/>
      <c r="M45" s="41"/>
      <c r="N45" s="44"/>
      <c r="O45" s="45"/>
      <c r="P45" s="46"/>
      <c r="Q45" s="47"/>
      <c r="R45" s="43"/>
      <c r="S45" s="41"/>
      <c r="T45" s="44"/>
      <c r="U45" s="45"/>
      <c r="V45" s="46"/>
      <c r="W45" s="47">
        <v>30</v>
      </c>
      <c r="X45" s="43"/>
      <c r="Y45" s="50">
        <v>2</v>
      </c>
      <c r="Z45" s="44"/>
      <c r="AA45" s="45">
        <v>15</v>
      </c>
      <c r="AB45" s="48">
        <v>1</v>
      </c>
      <c r="AC45" s="37" t="s">
        <v>93</v>
      </c>
    </row>
    <row r="46" spans="1:64" ht="20.25" customHeight="1" x14ac:dyDescent="0.2">
      <c r="A46" s="22">
        <v>26</v>
      </c>
      <c r="B46" s="98" t="s">
        <v>94</v>
      </c>
      <c r="C46" s="147" t="s">
        <v>54</v>
      </c>
      <c r="D46" s="172">
        <f t="shared" si="10"/>
        <v>60</v>
      </c>
      <c r="E46" s="25">
        <f t="shared" si="11"/>
        <v>0</v>
      </c>
      <c r="F46" s="92">
        <f t="shared" si="12"/>
        <v>60</v>
      </c>
      <c r="G46" s="25"/>
      <c r="H46" s="25"/>
      <c r="I46" s="26"/>
      <c r="J46" s="34">
        <f t="shared" si="16"/>
        <v>3</v>
      </c>
      <c r="K46" s="42"/>
      <c r="L46" s="43"/>
      <c r="M46" s="41"/>
      <c r="N46" s="44"/>
      <c r="O46" s="45">
        <v>30</v>
      </c>
      <c r="P46" s="46">
        <v>1</v>
      </c>
      <c r="Q46" s="47"/>
      <c r="R46" s="43">
        <v>30</v>
      </c>
      <c r="S46" s="50">
        <v>2</v>
      </c>
      <c r="T46" s="44"/>
      <c r="U46" s="45"/>
      <c r="V46" s="46"/>
      <c r="W46" s="47"/>
      <c r="X46" s="43"/>
      <c r="Y46" s="41"/>
      <c r="Z46" s="44"/>
      <c r="AA46" s="45"/>
      <c r="AB46" s="48"/>
      <c r="AC46" s="37" t="s">
        <v>95</v>
      </c>
    </row>
    <row r="47" spans="1:64" ht="21" customHeight="1" x14ac:dyDescent="0.2">
      <c r="A47" s="141">
        <v>27</v>
      </c>
      <c r="B47" s="114" t="s">
        <v>96</v>
      </c>
      <c r="C47" s="23" t="s">
        <v>39</v>
      </c>
      <c r="D47" s="171">
        <f>SUM(E47,F47)</f>
        <v>15</v>
      </c>
      <c r="E47" s="25">
        <f>SUM(K47,N47,Q47,T47,W47,Z47)</f>
        <v>0</v>
      </c>
      <c r="F47" s="25">
        <f>SUM(L47,O47,R47,U47,X47,AA47)</f>
        <v>15</v>
      </c>
      <c r="G47" s="25"/>
      <c r="H47" s="25"/>
      <c r="I47" s="26"/>
      <c r="J47" s="34">
        <f t="shared" si="16"/>
        <v>1</v>
      </c>
      <c r="K47" s="28"/>
      <c r="L47" s="29"/>
      <c r="M47" s="34"/>
      <c r="N47" s="30"/>
      <c r="O47" s="31"/>
      <c r="P47" s="32"/>
      <c r="Q47" s="33"/>
      <c r="R47" s="29"/>
      <c r="S47" s="34"/>
      <c r="T47" s="30"/>
      <c r="U47" s="31">
        <v>15</v>
      </c>
      <c r="V47" s="32">
        <v>1</v>
      </c>
      <c r="W47" s="33"/>
      <c r="X47" s="29"/>
      <c r="Y47" s="34"/>
      <c r="Z47" s="30"/>
      <c r="AA47" s="31"/>
      <c r="AB47" s="35"/>
      <c r="AC47" s="37" t="s">
        <v>97</v>
      </c>
    </row>
    <row r="48" spans="1:64" s="73" customFormat="1" ht="21" customHeight="1" x14ac:dyDescent="0.2">
      <c r="A48" s="22">
        <v>28</v>
      </c>
      <c r="B48" s="101" t="s">
        <v>98</v>
      </c>
      <c r="C48" s="23" t="s">
        <v>45</v>
      </c>
      <c r="D48" s="171">
        <f>SUM(E48,F48)</f>
        <v>15</v>
      </c>
      <c r="E48" s="25">
        <f>SUM(K48,N48,Q48,T48,W48,Z48)</f>
        <v>0</v>
      </c>
      <c r="F48" s="25">
        <f>SUM(L48,O48,R48,U48,X48,AA48)</f>
        <v>15</v>
      </c>
      <c r="G48" s="36"/>
      <c r="H48" s="36"/>
      <c r="I48" s="72"/>
      <c r="J48" s="34">
        <f t="shared" si="16"/>
        <v>1</v>
      </c>
      <c r="K48" s="29"/>
      <c r="L48" s="29"/>
      <c r="M48" s="27"/>
      <c r="N48" s="30"/>
      <c r="O48" s="30">
        <v>15</v>
      </c>
      <c r="P48" s="38">
        <v>1</v>
      </c>
      <c r="Q48" s="90"/>
      <c r="R48" s="89"/>
      <c r="S48" s="27"/>
      <c r="T48" s="30"/>
      <c r="U48" s="30"/>
      <c r="V48" s="38"/>
      <c r="W48" s="90"/>
      <c r="X48" s="89"/>
      <c r="Y48" s="27"/>
      <c r="Z48" s="30"/>
      <c r="AA48" s="30"/>
      <c r="AB48" s="71"/>
      <c r="AC48" s="37" t="s">
        <v>99</v>
      </c>
      <c r="AD48" s="69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</row>
    <row r="49" spans="1:64" s="73" customFormat="1" ht="21" customHeight="1" x14ac:dyDescent="0.2">
      <c r="A49" s="141">
        <v>29</v>
      </c>
      <c r="B49" s="101" t="s">
        <v>100</v>
      </c>
      <c r="C49" s="23" t="s">
        <v>54</v>
      </c>
      <c r="D49" s="171">
        <f t="shared" ref="D49" si="17">SUM(E49,F49)</f>
        <v>30</v>
      </c>
      <c r="E49" s="25">
        <f t="shared" ref="E49" si="18">SUM(K49,N49,Q49,T49,W49,Z49)</f>
        <v>15</v>
      </c>
      <c r="F49" s="25">
        <f t="shared" ref="F49" si="19">SUM(L49,O49,R49,U49,X49,AA49)</f>
        <v>15</v>
      </c>
      <c r="G49" s="36"/>
      <c r="H49" s="36"/>
      <c r="I49" s="72"/>
      <c r="J49" s="34">
        <f t="shared" si="16"/>
        <v>2</v>
      </c>
      <c r="K49" s="43"/>
      <c r="L49" s="43"/>
      <c r="M49" s="50"/>
      <c r="N49" s="44"/>
      <c r="O49" s="44"/>
      <c r="P49" s="38"/>
      <c r="Q49" s="120"/>
      <c r="R49" s="107"/>
      <c r="S49" s="50"/>
      <c r="T49" s="44"/>
      <c r="U49" s="44"/>
      <c r="V49" s="51"/>
      <c r="W49" s="33"/>
      <c r="X49" s="29"/>
      <c r="Y49" s="34"/>
      <c r="Z49" s="30">
        <v>15</v>
      </c>
      <c r="AA49" s="31">
        <v>15</v>
      </c>
      <c r="AB49" s="35">
        <v>2</v>
      </c>
      <c r="AC49" s="175" t="s">
        <v>101</v>
      </c>
      <c r="AD49" s="69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</row>
    <row r="50" spans="1:64" ht="34.5" customHeight="1" x14ac:dyDescent="0.2">
      <c r="A50" s="22">
        <v>30</v>
      </c>
      <c r="B50" s="98" t="s">
        <v>102</v>
      </c>
      <c r="C50" s="147" t="s">
        <v>54</v>
      </c>
      <c r="D50" s="170">
        <f t="shared" si="10"/>
        <v>60</v>
      </c>
      <c r="E50" s="25">
        <f t="shared" si="11"/>
        <v>30</v>
      </c>
      <c r="F50" s="25">
        <f t="shared" si="12"/>
        <v>30</v>
      </c>
      <c r="G50" s="25"/>
      <c r="H50" s="25"/>
      <c r="I50" s="26"/>
      <c r="J50" s="34">
        <f t="shared" si="16"/>
        <v>2</v>
      </c>
      <c r="K50" s="42"/>
      <c r="L50" s="43"/>
      <c r="M50" s="41"/>
      <c r="N50" s="44"/>
      <c r="O50" s="45"/>
      <c r="P50" s="46"/>
      <c r="Q50" s="47">
        <v>30</v>
      </c>
      <c r="R50" s="43"/>
      <c r="S50" s="94">
        <v>1</v>
      </c>
      <c r="T50" s="44"/>
      <c r="U50" s="45">
        <v>30</v>
      </c>
      <c r="V50" s="51">
        <v>1</v>
      </c>
      <c r="W50" s="47"/>
      <c r="X50" s="43"/>
      <c r="Y50" s="41"/>
      <c r="Z50" s="44"/>
      <c r="AA50" s="45"/>
      <c r="AB50" s="48"/>
      <c r="AC50" s="37" t="s">
        <v>103</v>
      </c>
    </row>
    <row r="51" spans="1:64" ht="24.75" customHeight="1" x14ac:dyDescent="0.2">
      <c r="A51" s="141">
        <v>31</v>
      </c>
      <c r="B51" s="116" t="s">
        <v>104</v>
      </c>
      <c r="C51" s="23" t="s">
        <v>105</v>
      </c>
      <c r="D51" s="171">
        <f>SUM(E51,F51)</f>
        <v>60</v>
      </c>
      <c r="E51" s="25">
        <f>SUM(K51,N51,Q51,T51,W51,Z51)</f>
        <v>45</v>
      </c>
      <c r="F51" s="25">
        <f>SUM(L51,O51,R51,U51,X51,AA51)</f>
        <v>15</v>
      </c>
      <c r="G51" s="25"/>
      <c r="H51" s="25"/>
      <c r="I51" s="26"/>
      <c r="J51" s="34">
        <f t="shared" si="16"/>
        <v>5</v>
      </c>
      <c r="K51" s="28">
        <v>15</v>
      </c>
      <c r="L51" s="29"/>
      <c r="M51" s="34">
        <v>2</v>
      </c>
      <c r="N51" s="30"/>
      <c r="O51" s="31">
        <v>15</v>
      </c>
      <c r="P51" s="32">
        <v>1</v>
      </c>
      <c r="Q51" s="33"/>
      <c r="R51" s="29"/>
      <c r="S51" s="34"/>
      <c r="T51" s="30">
        <v>30</v>
      </c>
      <c r="U51" s="31"/>
      <c r="V51" s="32">
        <v>2</v>
      </c>
      <c r="W51" s="33"/>
      <c r="X51" s="29"/>
      <c r="Y51" s="34"/>
      <c r="Z51" s="30"/>
      <c r="AA51" s="31"/>
      <c r="AB51" s="35"/>
      <c r="AC51" s="37" t="s">
        <v>106</v>
      </c>
    </row>
    <row r="52" spans="1:64" ht="29.25" customHeight="1" x14ac:dyDescent="0.2">
      <c r="A52" s="22">
        <v>32</v>
      </c>
      <c r="B52" s="113" t="s">
        <v>107</v>
      </c>
      <c r="C52" s="147" t="s">
        <v>54</v>
      </c>
      <c r="D52" s="170">
        <f t="shared" si="10"/>
        <v>45</v>
      </c>
      <c r="E52" s="25">
        <f t="shared" si="11"/>
        <v>0</v>
      </c>
      <c r="F52" s="25">
        <f t="shared" si="12"/>
        <v>45</v>
      </c>
      <c r="G52" s="25"/>
      <c r="H52" s="25"/>
      <c r="I52" s="26"/>
      <c r="J52" s="34">
        <f t="shared" si="13"/>
        <v>3</v>
      </c>
      <c r="K52" s="42"/>
      <c r="L52" s="43"/>
      <c r="M52" s="41"/>
      <c r="N52" s="44"/>
      <c r="O52" s="45"/>
      <c r="P52" s="46"/>
      <c r="Q52" s="47"/>
      <c r="R52" s="43"/>
      <c r="S52" s="41"/>
      <c r="T52" s="44"/>
      <c r="U52" s="45"/>
      <c r="V52" s="46"/>
      <c r="W52" s="47"/>
      <c r="X52" s="43">
        <v>30</v>
      </c>
      <c r="Y52" s="50">
        <v>2</v>
      </c>
      <c r="Z52" s="44"/>
      <c r="AA52" s="45">
        <v>15</v>
      </c>
      <c r="AB52" s="48">
        <v>1</v>
      </c>
      <c r="AC52" s="37" t="s">
        <v>108</v>
      </c>
    </row>
    <row r="53" spans="1:64" ht="33" customHeight="1" x14ac:dyDescent="0.2">
      <c r="A53" s="141" t="s">
        <v>109</v>
      </c>
      <c r="B53" s="113" t="s">
        <v>110</v>
      </c>
      <c r="C53" s="147" t="s">
        <v>36</v>
      </c>
      <c r="D53" s="170">
        <f t="shared" si="10"/>
        <v>60</v>
      </c>
      <c r="E53" s="25">
        <f t="shared" si="11"/>
        <v>60</v>
      </c>
      <c r="F53" s="25">
        <f t="shared" si="12"/>
        <v>0</v>
      </c>
      <c r="G53" s="25"/>
      <c r="H53" s="25"/>
      <c r="I53" s="26"/>
      <c r="J53" s="34">
        <f t="shared" ref="J53:J59" si="20">SUM(M53,P53,S53,V53,Y53,AB53,)</f>
        <v>4</v>
      </c>
      <c r="K53" s="42"/>
      <c r="L53" s="43"/>
      <c r="M53" s="41"/>
      <c r="N53" s="44"/>
      <c r="O53" s="45"/>
      <c r="P53" s="46"/>
      <c r="Q53" s="47"/>
      <c r="R53" s="43"/>
      <c r="S53" s="41"/>
      <c r="T53" s="44"/>
      <c r="U53" s="45"/>
      <c r="V53" s="46"/>
      <c r="W53" s="47">
        <v>30</v>
      </c>
      <c r="X53" s="43"/>
      <c r="Y53" s="50">
        <v>2</v>
      </c>
      <c r="Z53" s="44">
        <v>30</v>
      </c>
      <c r="AA53" s="45"/>
      <c r="AB53" s="48">
        <v>2</v>
      </c>
      <c r="AC53" s="37" t="s">
        <v>111</v>
      </c>
    </row>
    <row r="54" spans="1:64" ht="33" customHeight="1" x14ac:dyDescent="0.2">
      <c r="A54" s="141" t="s">
        <v>112</v>
      </c>
      <c r="B54" s="113" t="s">
        <v>113</v>
      </c>
      <c r="C54" s="147" t="s">
        <v>45</v>
      </c>
      <c r="D54" s="170">
        <f t="shared" ref="D54" si="21">SUM(E54,F54)</f>
        <v>60</v>
      </c>
      <c r="E54" s="25">
        <f t="shared" ref="E54" si="22">SUM(K54,N54,Q54,T54,W54,Z54)</f>
        <v>0</v>
      </c>
      <c r="F54" s="25">
        <f t="shared" ref="F54" si="23">SUM(L54,O54,R54,U54,X54,AA54)</f>
        <v>60</v>
      </c>
      <c r="G54" s="25"/>
      <c r="H54" s="25"/>
      <c r="I54" s="26"/>
      <c r="J54" s="34">
        <f t="shared" ref="J54" si="24">SUM(M54,P54,S54,V54,Y54,AB54,)</f>
        <v>6</v>
      </c>
      <c r="K54" s="42"/>
      <c r="L54" s="43"/>
      <c r="M54" s="41"/>
      <c r="N54" s="44"/>
      <c r="O54" s="45"/>
      <c r="P54" s="46"/>
      <c r="Q54" s="47"/>
      <c r="R54" s="43"/>
      <c r="S54" s="41"/>
      <c r="T54" s="44"/>
      <c r="U54" s="45"/>
      <c r="V54" s="46"/>
      <c r="W54" s="47"/>
      <c r="X54" s="43">
        <v>30</v>
      </c>
      <c r="Y54" s="50">
        <v>3</v>
      </c>
      <c r="Z54" s="44"/>
      <c r="AA54" s="45">
        <v>30</v>
      </c>
      <c r="AB54" s="48">
        <v>3</v>
      </c>
      <c r="AC54" s="37" t="s">
        <v>114</v>
      </c>
    </row>
    <row r="55" spans="1:64" ht="20.25" customHeight="1" x14ac:dyDescent="0.2">
      <c r="A55" s="22">
        <v>34</v>
      </c>
      <c r="B55" s="98" t="s">
        <v>115</v>
      </c>
      <c r="C55" s="147" t="s">
        <v>39</v>
      </c>
      <c r="D55" s="177">
        <f t="shared" ref="D55" si="25">SUM(E55,F55)</f>
        <v>10</v>
      </c>
      <c r="E55" s="39">
        <f t="shared" ref="E55" si="26">SUM(K55,N55,Q55,T55,W55,Z55)</f>
        <v>0</v>
      </c>
      <c r="F55" s="39">
        <f t="shared" ref="F55" si="27">SUM(L55,O55,R55,U55,X55,AA55)</f>
        <v>10</v>
      </c>
      <c r="G55" s="39"/>
      <c r="H55" s="39"/>
      <c r="I55" s="40"/>
      <c r="J55" s="34">
        <f t="shared" si="20"/>
        <v>1</v>
      </c>
      <c r="K55" s="42"/>
      <c r="L55" s="43">
        <v>10</v>
      </c>
      <c r="M55" s="41">
        <v>1</v>
      </c>
      <c r="N55" s="44"/>
      <c r="O55" s="45"/>
      <c r="P55" s="46"/>
      <c r="Q55" s="47"/>
      <c r="R55" s="43"/>
      <c r="S55" s="41"/>
      <c r="T55" s="44"/>
      <c r="U55" s="45"/>
      <c r="V55" s="46"/>
      <c r="W55" s="47"/>
      <c r="X55" s="43"/>
      <c r="Y55" s="50"/>
      <c r="Z55" s="44"/>
      <c r="AA55" s="45"/>
      <c r="AB55" s="48"/>
      <c r="AC55" s="37" t="s">
        <v>116</v>
      </c>
    </row>
    <row r="56" spans="1:64" ht="26.1" customHeight="1" x14ac:dyDescent="0.2">
      <c r="A56" s="141">
        <v>35</v>
      </c>
      <c r="B56" s="99" t="s">
        <v>117</v>
      </c>
      <c r="C56" s="176" t="s">
        <v>45</v>
      </c>
      <c r="D56" s="260">
        <f t="shared" ref="D56" si="28">SUM(E56,F56)</f>
        <v>30</v>
      </c>
      <c r="E56" s="261">
        <f t="shared" ref="E56" si="29">SUM(K56,N56,Q56,T56,W56,Z56)</f>
        <v>30</v>
      </c>
      <c r="F56" s="261">
        <f t="shared" ref="F56" si="30">SUM(L56,O56,R56,U56,X56,AA56)</f>
        <v>0</v>
      </c>
      <c r="G56" s="261"/>
      <c r="H56" s="261"/>
      <c r="I56" s="262"/>
      <c r="J56" s="270">
        <f t="shared" si="20"/>
        <v>2</v>
      </c>
      <c r="K56" s="268"/>
      <c r="L56" s="263"/>
      <c r="M56" s="271"/>
      <c r="N56" s="44"/>
      <c r="O56" s="45"/>
      <c r="P56" s="46"/>
      <c r="Q56" s="47"/>
      <c r="R56" s="29"/>
      <c r="S56" s="82"/>
      <c r="T56" s="30"/>
      <c r="U56" s="45"/>
      <c r="V56" s="83"/>
      <c r="W56" s="47">
        <v>30</v>
      </c>
      <c r="X56" s="29"/>
      <c r="Y56" s="82">
        <v>2</v>
      </c>
      <c r="Z56" s="44"/>
      <c r="AA56" s="45"/>
      <c r="AB56" s="48"/>
      <c r="AC56" s="37" t="s">
        <v>118</v>
      </c>
    </row>
    <row r="57" spans="1:64" ht="23.25" customHeight="1" x14ac:dyDescent="0.2">
      <c r="A57" s="22">
        <v>36</v>
      </c>
      <c r="B57" s="99" t="s">
        <v>119</v>
      </c>
      <c r="C57" s="161" t="s">
        <v>45</v>
      </c>
      <c r="D57" s="260">
        <f t="shared" si="10"/>
        <v>30</v>
      </c>
      <c r="E57" s="261">
        <f t="shared" si="11"/>
        <v>30</v>
      </c>
      <c r="F57" s="261">
        <f t="shared" si="12"/>
        <v>0</v>
      </c>
      <c r="G57" s="261"/>
      <c r="H57" s="261"/>
      <c r="I57" s="262"/>
      <c r="J57" s="270">
        <f t="shared" si="20"/>
        <v>1</v>
      </c>
      <c r="K57" s="269"/>
      <c r="L57" s="264"/>
      <c r="M57" s="272"/>
      <c r="N57" s="44"/>
      <c r="O57" s="45"/>
      <c r="P57" s="46"/>
      <c r="Q57" s="47"/>
      <c r="R57" s="43"/>
      <c r="S57" s="41"/>
      <c r="T57" s="44"/>
      <c r="U57" s="45"/>
      <c r="V57" s="46"/>
      <c r="W57" s="47"/>
      <c r="X57" s="43"/>
      <c r="Y57" s="50"/>
      <c r="Z57" s="44">
        <v>30</v>
      </c>
      <c r="AA57" s="45"/>
      <c r="AB57" s="48">
        <v>1</v>
      </c>
      <c r="AC57" s="37" t="s">
        <v>120</v>
      </c>
    </row>
    <row r="58" spans="1:64" ht="20.25" customHeight="1" x14ac:dyDescent="0.2">
      <c r="A58" s="141">
        <v>37</v>
      </c>
      <c r="B58" s="98" t="s">
        <v>121</v>
      </c>
      <c r="C58" s="23" t="s">
        <v>39</v>
      </c>
      <c r="D58" s="178">
        <f>SUM(E58,F58)</f>
        <v>15</v>
      </c>
      <c r="E58" s="179">
        <f>SUM(K58,N58,Q58,T58,W58,Z58)</f>
        <v>15</v>
      </c>
      <c r="F58" s="179">
        <f>SUM(L58,O58,R58,U58,X58,AA58)</f>
        <v>0</v>
      </c>
      <c r="G58" s="179"/>
      <c r="H58" s="179"/>
      <c r="I58" s="180"/>
      <c r="J58" s="34">
        <f t="shared" si="20"/>
        <v>1</v>
      </c>
      <c r="K58" s="181"/>
      <c r="L58" s="182"/>
      <c r="M58" s="183"/>
      <c r="N58" s="44"/>
      <c r="O58" s="45"/>
      <c r="P58" s="46"/>
      <c r="Q58" s="47"/>
      <c r="R58" s="43"/>
      <c r="S58" s="41"/>
      <c r="T58" s="44"/>
      <c r="U58" s="45"/>
      <c r="V58" s="46"/>
      <c r="W58" s="47">
        <v>15</v>
      </c>
      <c r="X58" s="43"/>
      <c r="Y58" s="41">
        <v>1</v>
      </c>
      <c r="Z58" s="44"/>
      <c r="AA58" s="45"/>
      <c r="AB58" s="48"/>
      <c r="AC58" s="37" t="s">
        <v>122</v>
      </c>
    </row>
    <row r="59" spans="1:64" ht="31.5" customHeight="1" thickBot="1" x14ac:dyDescent="0.25">
      <c r="A59" s="49">
        <v>38</v>
      </c>
      <c r="B59" s="173" t="s">
        <v>123</v>
      </c>
      <c r="C59" s="147" t="s">
        <v>39</v>
      </c>
      <c r="D59" s="170">
        <f t="shared" si="10"/>
        <v>30</v>
      </c>
      <c r="E59" s="25">
        <f t="shared" si="11"/>
        <v>30</v>
      </c>
      <c r="F59" s="25">
        <f t="shared" si="12"/>
        <v>0</v>
      </c>
      <c r="G59" s="25"/>
      <c r="H59" s="25"/>
      <c r="I59" s="26"/>
      <c r="J59" s="34">
        <f t="shared" si="20"/>
        <v>2</v>
      </c>
      <c r="K59" s="42"/>
      <c r="L59" s="43"/>
      <c r="M59" s="41"/>
      <c r="N59" s="44"/>
      <c r="O59" s="45"/>
      <c r="P59" s="46"/>
      <c r="Q59" s="47"/>
      <c r="R59" s="43"/>
      <c r="S59" s="41"/>
      <c r="T59" s="44">
        <v>15</v>
      </c>
      <c r="U59" s="45"/>
      <c r="V59" s="46">
        <v>1</v>
      </c>
      <c r="W59" s="47"/>
      <c r="X59" s="43"/>
      <c r="Y59" s="41"/>
      <c r="Z59" s="44">
        <v>15</v>
      </c>
      <c r="AA59" s="45"/>
      <c r="AB59" s="48">
        <v>1</v>
      </c>
      <c r="AC59" s="37" t="s">
        <v>124</v>
      </c>
    </row>
    <row r="60" spans="1:64" s="63" customFormat="1" ht="20.25" customHeight="1" thickBot="1" x14ac:dyDescent="0.25">
      <c r="A60" s="194" t="s">
        <v>125</v>
      </c>
      <c r="B60" s="267"/>
      <c r="C60" s="174"/>
      <c r="D60" s="70">
        <f>SUM(D34:D59)</f>
        <v>1075</v>
      </c>
      <c r="E60" s="53">
        <f>SUM(E34:E59)</f>
        <v>555</v>
      </c>
      <c r="F60" s="53">
        <f>SUM(F34:F59)</f>
        <v>520</v>
      </c>
      <c r="G60" s="53">
        <f t="shared" ref="G60:H60" si="31">SUM(G34:G59)</f>
        <v>0</v>
      </c>
      <c r="H60" s="53">
        <f t="shared" si="31"/>
        <v>0</v>
      </c>
      <c r="I60" s="54">
        <f t="shared" ref="I60:X60" si="32">SUM(I34:I59)</f>
        <v>0</v>
      </c>
      <c r="J60" s="117">
        <f t="shared" si="32"/>
        <v>76</v>
      </c>
      <c r="K60" s="55">
        <f t="shared" si="32"/>
        <v>45</v>
      </c>
      <c r="L60" s="56">
        <f t="shared" si="32"/>
        <v>55</v>
      </c>
      <c r="M60" s="57">
        <f t="shared" si="32"/>
        <v>8</v>
      </c>
      <c r="N60" s="58">
        <f t="shared" si="32"/>
        <v>75</v>
      </c>
      <c r="O60" s="59">
        <f t="shared" si="32"/>
        <v>105</v>
      </c>
      <c r="P60" s="60">
        <f t="shared" si="32"/>
        <v>10</v>
      </c>
      <c r="Q60" s="61">
        <f t="shared" si="32"/>
        <v>150</v>
      </c>
      <c r="R60" s="56">
        <f t="shared" si="32"/>
        <v>45</v>
      </c>
      <c r="S60" s="57">
        <f t="shared" si="32"/>
        <v>13</v>
      </c>
      <c r="T60" s="58">
        <f t="shared" si="32"/>
        <v>90</v>
      </c>
      <c r="U60" s="59">
        <f t="shared" si="32"/>
        <v>120</v>
      </c>
      <c r="V60" s="60">
        <f t="shared" si="32"/>
        <v>16</v>
      </c>
      <c r="W60" s="61">
        <f t="shared" si="32"/>
        <v>105</v>
      </c>
      <c r="X60" s="56">
        <f t="shared" si="32"/>
        <v>90</v>
      </c>
      <c r="Y60" s="57">
        <f t="shared" ref="Y60:AA60" si="33">SUM(Y34:Y59)</f>
        <v>16</v>
      </c>
      <c r="Z60" s="58">
        <f t="shared" si="33"/>
        <v>90</v>
      </c>
      <c r="AA60" s="59">
        <f t="shared" si="33"/>
        <v>105</v>
      </c>
      <c r="AB60" s="62">
        <f>SUM(AB34:AB59)</f>
        <v>13</v>
      </c>
      <c r="AC60" s="132"/>
      <c r="AD60" s="111"/>
    </row>
    <row r="61" spans="1:64" s="63" customFormat="1" ht="11.25" customHeight="1" thickBot="1" x14ac:dyDescent="0.25">
      <c r="A61" s="64"/>
      <c r="B61" s="100"/>
      <c r="C61" s="65"/>
      <c r="D61" s="65"/>
      <c r="E61" s="65"/>
      <c r="F61" s="65"/>
      <c r="G61" s="65"/>
      <c r="H61" s="65"/>
      <c r="I61" s="65"/>
      <c r="J61" s="66"/>
      <c r="K61" s="65"/>
      <c r="L61" s="65"/>
      <c r="M61" s="66"/>
      <c r="N61" s="65"/>
      <c r="O61" s="65"/>
      <c r="P61" s="66"/>
      <c r="Q61" s="65"/>
      <c r="R61" s="65"/>
      <c r="S61" s="66"/>
      <c r="T61" s="65"/>
      <c r="U61" s="65"/>
      <c r="V61" s="66"/>
      <c r="W61" s="65"/>
      <c r="X61" s="65"/>
      <c r="Y61" s="66"/>
      <c r="Z61" s="65"/>
      <c r="AA61" s="65"/>
      <c r="AB61" s="66"/>
      <c r="AC61" s="130"/>
      <c r="AD61" s="111"/>
    </row>
    <row r="62" spans="1:64" ht="14.25" customHeight="1" thickBot="1" x14ac:dyDescent="0.25">
      <c r="A62" s="213"/>
      <c r="B62" s="226"/>
      <c r="C62" s="226"/>
      <c r="D62" s="226"/>
      <c r="E62" s="226"/>
      <c r="F62" s="226"/>
      <c r="G62" s="226"/>
      <c r="H62" s="226"/>
      <c r="I62" s="226"/>
      <c r="J62" s="226"/>
      <c r="K62" s="197" t="s">
        <v>6</v>
      </c>
      <c r="L62" s="197"/>
      <c r="M62" s="197"/>
      <c r="N62" s="197"/>
      <c r="O62" s="197"/>
      <c r="P62" s="197"/>
      <c r="Q62" s="190" t="s">
        <v>7</v>
      </c>
      <c r="R62" s="190"/>
      <c r="S62" s="190"/>
      <c r="T62" s="190"/>
      <c r="U62" s="190"/>
      <c r="V62" s="190"/>
      <c r="W62" s="193" t="s">
        <v>8</v>
      </c>
      <c r="X62" s="193"/>
      <c r="Y62" s="193"/>
      <c r="Z62" s="193"/>
      <c r="AA62" s="193"/>
      <c r="AB62" s="193"/>
      <c r="AC62" s="221" t="s">
        <v>9</v>
      </c>
    </row>
    <row r="63" spans="1:64" ht="11.25" customHeight="1" thickBot="1" x14ac:dyDescent="0.25">
      <c r="A63" s="213"/>
      <c r="B63" s="226"/>
      <c r="C63" s="226"/>
      <c r="D63" s="226"/>
      <c r="E63" s="226"/>
      <c r="F63" s="226"/>
      <c r="G63" s="226"/>
      <c r="H63" s="226"/>
      <c r="I63" s="226"/>
      <c r="J63" s="226"/>
      <c r="K63" s="222" t="s">
        <v>10</v>
      </c>
      <c r="L63" s="222"/>
      <c r="M63" s="222"/>
      <c r="N63" s="223" t="s">
        <v>11</v>
      </c>
      <c r="O63" s="223"/>
      <c r="P63" s="223"/>
      <c r="Q63" s="232" t="s">
        <v>12</v>
      </c>
      <c r="R63" s="232"/>
      <c r="S63" s="233"/>
      <c r="T63" s="234" t="s">
        <v>13</v>
      </c>
      <c r="U63" s="235"/>
      <c r="V63" s="236"/>
      <c r="W63" s="188" t="s">
        <v>14</v>
      </c>
      <c r="X63" s="188"/>
      <c r="Y63" s="188"/>
      <c r="Z63" s="189" t="s">
        <v>15</v>
      </c>
      <c r="AA63" s="189"/>
      <c r="AB63" s="189"/>
      <c r="AC63" s="221"/>
    </row>
    <row r="64" spans="1:64" ht="11.25" customHeight="1" thickBot="1" x14ac:dyDescent="0.25">
      <c r="A64" s="227" t="s">
        <v>16</v>
      </c>
      <c r="B64" s="245" t="s">
        <v>126</v>
      </c>
      <c r="C64" s="228" t="s">
        <v>18</v>
      </c>
      <c r="D64" s="246" t="s">
        <v>19</v>
      </c>
      <c r="E64" s="230" t="s">
        <v>20</v>
      </c>
      <c r="F64" s="230"/>
      <c r="G64" s="230"/>
      <c r="H64" s="230"/>
      <c r="I64" s="230"/>
      <c r="J64" s="231" t="s">
        <v>21</v>
      </c>
      <c r="K64" s="209" t="s">
        <v>22</v>
      </c>
      <c r="L64" s="209"/>
      <c r="M64" s="209"/>
      <c r="N64" s="210" t="s">
        <v>22</v>
      </c>
      <c r="O64" s="210"/>
      <c r="P64" s="210"/>
      <c r="Q64" s="225" t="s">
        <v>22</v>
      </c>
      <c r="R64" s="225"/>
      <c r="S64" s="225"/>
      <c r="T64" s="192" t="s">
        <v>22</v>
      </c>
      <c r="U64" s="192"/>
      <c r="V64" s="192"/>
      <c r="W64" s="191" t="s">
        <v>22</v>
      </c>
      <c r="X64" s="191"/>
      <c r="Y64" s="191"/>
      <c r="Z64" s="192" t="s">
        <v>22</v>
      </c>
      <c r="AA64" s="192"/>
      <c r="AB64" s="192"/>
      <c r="AC64" s="221"/>
    </row>
    <row r="65" spans="1:64" s="21" customFormat="1" ht="35.25" customHeight="1" x14ac:dyDescent="0.2">
      <c r="A65" s="227"/>
      <c r="B65" s="245"/>
      <c r="C65" s="202"/>
      <c r="D65" s="246"/>
      <c r="E65" s="11" t="s">
        <v>24</v>
      </c>
      <c r="F65" s="11" t="s">
        <v>25</v>
      </c>
      <c r="G65" s="11" t="s">
        <v>26</v>
      </c>
      <c r="H65" s="11" t="s">
        <v>27</v>
      </c>
      <c r="I65" s="12" t="s">
        <v>28</v>
      </c>
      <c r="J65" s="231"/>
      <c r="K65" s="13" t="s">
        <v>29</v>
      </c>
      <c r="L65" s="14" t="s">
        <v>25</v>
      </c>
      <c r="M65" s="15" t="s">
        <v>30</v>
      </c>
      <c r="N65" s="16" t="s">
        <v>29</v>
      </c>
      <c r="O65" s="17" t="s">
        <v>25</v>
      </c>
      <c r="P65" s="18" t="s">
        <v>30</v>
      </c>
      <c r="Q65" s="13" t="s">
        <v>29</v>
      </c>
      <c r="R65" s="14" t="s">
        <v>25</v>
      </c>
      <c r="S65" s="15" t="s">
        <v>30</v>
      </c>
      <c r="T65" s="16" t="s">
        <v>29</v>
      </c>
      <c r="U65" s="17" t="s">
        <v>25</v>
      </c>
      <c r="V65" s="18" t="s">
        <v>30</v>
      </c>
      <c r="W65" s="19" t="s">
        <v>29</v>
      </c>
      <c r="X65" s="14" t="s">
        <v>25</v>
      </c>
      <c r="Y65" s="15" t="s">
        <v>30</v>
      </c>
      <c r="Z65" s="16" t="s">
        <v>29</v>
      </c>
      <c r="AA65" s="17" t="s">
        <v>25</v>
      </c>
      <c r="AB65" s="20" t="s">
        <v>30</v>
      </c>
      <c r="AC65" s="221"/>
      <c r="AD65" s="110"/>
    </row>
    <row r="66" spans="1:64" ht="20.25" customHeight="1" x14ac:dyDescent="0.2">
      <c r="A66" s="161"/>
      <c r="B66" s="162" t="s">
        <v>127</v>
      </c>
      <c r="C66" s="163"/>
      <c r="D66" s="169"/>
      <c r="E66" s="163"/>
      <c r="F66" s="163"/>
      <c r="G66" s="163"/>
      <c r="H66" s="163"/>
      <c r="I66" s="163"/>
      <c r="J66" s="164"/>
      <c r="K66" s="165"/>
      <c r="L66" s="165"/>
      <c r="M66" s="164"/>
      <c r="N66" s="166"/>
      <c r="O66" s="166"/>
      <c r="P66" s="164"/>
      <c r="Q66" s="165"/>
      <c r="R66" s="165"/>
      <c r="S66" s="164"/>
      <c r="T66" s="166"/>
      <c r="U66" s="166"/>
      <c r="V66" s="164"/>
      <c r="W66" s="165"/>
      <c r="X66" s="165"/>
      <c r="Y66" s="164"/>
      <c r="Z66" s="166"/>
      <c r="AA66" s="166"/>
      <c r="AB66" s="164"/>
      <c r="AC66" s="167"/>
    </row>
    <row r="67" spans="1:64" ht="29.1" customHeight="1" x14ac:dyDescent="0.2">
      <c r="A67" s="105">
        <v>39</v>
      </c>
      <c r="B67" s="114" t="s">
        <v>128</v>
      </c>
      <c r="C67" s="23" t="s">
        <v>129</v>
      </c>
      <c r="D67" s="171">
        <f t="shared" ref="D67" si="34">SUM(E67,F67)</f>
        <v>60</v>
      </c>
      <c r="E67" s="25">
        <f t="shared" ref="E67:E72" si="35">SUM(K67,N67,Q67,T67,W67,Z67)</f>
        <v>0</v>
      </c>
      <c r="F67" s="25">
        <f t="shared" ref="F67" si="36">SUM(L67,O67,R67,U67,X67,AA67)</f>
        <v>60</v>
      </c>
      <c r="G67" s="25"/>
      <c r="H67" s="25"/>
      <c r="I67" s="26"/>
      <c r="J67" s="34">
        <f>SUM(M67,P67,S67,V67,Y70,AB67,)</f>
        <v>0</v>
      </c>
      <c r="K67" s="28"/>
      <c r="L67" s="29">
        <v>30</v>
      </c>
      <c r="M67" s="34">
        <v>0</v>
      </c>
      <c r="N67" s="30"/>
      <c r="O67" s="31">
        <v>30</v>
      </c>
      <c r="P67" s="32">
        <v>0</v>
      </c>
      <c r="Q67" s="33"/>
      <c r="R67" s="29"/>
      <c r="S67" s="34"/>
      <c r="T67" s="44"/>
      <c r="U67" s="44"/>
      <c r="V67" s="51"/>
      <c r="W67" s="33"/>
      <c r="X67" s="29"/>
      <c r="Y67" s="34"/>
      <c r="Z67" s="30"/>
      <c r="AA67" s="31"/>
      <c r="AB67" s="35"/>
      <c r="AC67" s="37"/>
    </row>
    <row r="68" spans="1:64" ht="20.25" customHeight="1" x14ac:dyDescent="0.2">
      <c r="A68" s="22">
        <v>40</v>
      </c>
      <c r="B68" s="98" t="s">
        <v>130</v>
      </c>
      <c r="C68" s="147" t="s">
        <v>39</v>
      </c>
      <c r="D68" s="170">
        <f>SUM(E68,I68)</f>
        <v>15</v>
      </c>
      <c r="E68" s="25">
        <f>SUM(K68,N68,Q68,T68,W68,Z68)</f>
        <v>0</v>
      </c>
      <c r="F68" s="25"/>
      <c r="G68" s="25"/>
      <c r="H68" s="25"/>
      <c r="I68" s="26">
        <f>SUM(U68)</f>
        <v>15</v>
      </c>
      <c r="J68" s="34">
        <f>SUM(M68,P68,S68,V68,Y68,AB68,)</f>
        <v>1</v>
      </c>
      <c r="K68" s="42"/>
      <c r="L68" s="43"/>
      <c r="M68" s="41"/>
      <c r="N68" s="44"/>
      <c r="O68" s="45"/>
      <c r="P68" s="46"/>
      <c r="Q68" s="47"/>
      <c r="R68" s="43"/>
      <c r="S68" s="41"/>
      <c r="T68" s="44"/>
      <c r="U68" s="45">
        <v>15</v>
      </c>
      <c r="V68" s="46">
        <v>1</v>
      </c>
      <c r="W68" s="47"/>
      <c r="X68" s="43"/>
      <c r="Y68" s="50"/>
      <c r="Z68" s="44"/>
      <c r="AA68" s="45"/>
      <c r="AB68" s="48"/>
      <c r="AC68" s="37" t="s">
        <v>40</v>
      </c>
    </row>
    <row r="69" spans="1:64" ht="25.5" customHeight="1" x14ac:dyDescent="0.2">
      <c r="A69" s="105">
        <v>41</v>
      </c>
      <c r="B69" s="140" t="s">
        <v>131</v>
      </c>
      <c r="C69" s="147" t="s">
        <v>39</v>
      </c>
      <c r="D69" s="170">
        <f>SUM(E69,I69)</f>
        <v>60</v>
      </c>
      <c r="E69" s="25">
        <v>0</v>
      </c>
      <c r="F69" s="25">
        <v>0</v>
      </c>
      <c r="G69" s="25"/>
      <c r="H69" s="25"/>
      <c r="I69" s="26">
        <f>SUM(W69,AA69)</f>
        <v>60</v>
      </c>
      <c r="J69" s="34">
        <f>SUM(M69,P69,S69,V69,Y69,AB69,)</f>
        <v>9</v>
      </c>
      <c r="K69" s="42"/>
      <c r="L69" s="43"/>
      <c r="M69" s="41"/>
      <c r="N69" s="44"/>
      <c r="O69" s="45"/>
      <c r="P69" s="46"/>
      <c r="Q69" s="47"/>
      <c r="R69" s="43"/>
      <c r="S69" s="41"/>
      <c r="T69" s="44"/>
      <c r="U69" s="45"/>
      <c r="V69" s="46"/>
      <c r="W69" s="47">
        <v>30</v>
      </c>
      <c r="X69" s="43"/>
      <c r="Y69" s="41">
        <v>3</v>
      </c>
      <c r="Z69" s="44"/>
      <c r="AA69" s="45">
        <v>30</v>
      </c>
      <c r="AB69" s="52">
        <v>6</v>
      </c>
      <c r="AC69" s="37" t="s">
        <v>132</v>
      </c>
    </row>
    <row r="70" spans="1:64" ht="22.5" customHeight="1" x14ac:dyDescent="0.2">
      <c r="A70" s="22">
        <v>42</v>
      </c>
      <c r="B70" s="142" t="s">
        <v>133</v>
      </c>
      <c r="C70" s="23" t="s">
        <v>39</v>
      </c>
      <c r="D70" s="171">
        <v>160</v>
      </c>
      <c r="E70" s="25">
        <f t="shared" si="35"/>
        <v>0</v>
      </c>
      <c r="F70" s="25">
        <v>160</v>
      </c>
      <c r="G70" s="25"/>
      <c r="H70" s="25"/>
      <c r="I70" s="26"/>
      <c r="J70" s="34">
        <f>SUM(M70,P70,S70,V70,Y70,AB70,)</f>
        <v>6</v>
      </c>
      <c r="K70" s="28"/>
      <c r="L70" s="29"/>
      <c r="M70" s="34"/>
      <c r="N70" s="30"/>
      <c r="O70" s="31"/>
      <c r="P70" s="32"/>
      <c r="Q70" s="33"/>
      <c r="R70" s="29"/>
      <c r="S70" s="34"/>
      <c r="T70" s="30"/>
      <c r="U70" s="31"/>
      <c r="V70" s="32"/>
      <c r="W70" s="33"/>
      <c r="X70" s="29"/>
      <c r="Y70" s="34"/>
      <c r="Z70" s="30"/>
      <c r="AA70" s="31"/>
      <c r="AB70" s="35">
        <v>6</v>
      </c>
      <c r="AC70" s="37" t="s">
        <v>134</v>
      </c>
    </row>
    <row r="71" spans="1:64" ht="21" customHeight="1" x14ac:dyDescent="0.2">
      <c r="A71" s="105">
        <v>43</v>
      </c>
      <c r="B71" s="91" t="s">
        <v>135</v>
      </c>
      <c r="C71" s="23" t="s">
        <v>45</v>
      </c>
      <c r="D71" s="171">
        <f>SUM(E71,F71)</f>
        <v>180</v>
      </c>
      <c r="E71" s="25">
        <f t="shared" si="35"/>
        <v>0</v>
      </c>
      <c r="F71" s="25">
        <f>SUM(L71,O71,R71,U71,X71,AA71)</f>
        <v>180</v>
      </c>
      <c r="G71" s="25"/>
      <c r="H71" s="25"/>
      <c r="I71" s="26"/>
      <c r="J71" s="34">
        <f>SUM(M71,P71,S71,V71,Y71,AB71,)</f>
        <v>12</v>
      </c>
      <c r="K71" s="28"/>
      <c r="L71" s="29">
        <v>30</v>
      </c>
      <c r="M71" s="27">
        <v>2</v>
      </c>
      <c r="N71" s="30"/>
      <c r="O71" s="31">
        <v>30</v>
      </c>
      <c r="P71" s="38">
        <v>2</v>
      </c>
      <c r="Q71" s="33"/>
      <c r="R71" s="29">
        <v>30</v>
      </c>
      <c r="S71" s="27">
        <v>2</v>
      </c>
      <c r="T71" s="30"/>
      <c r="U71" s="31">
        <v>30</v>
      </c>
      <c r="V71" s="38">
        <v>2</v>
      </c>
      <c r="W71" s="33"/>
      <c r="X71" s="29">
        <v>30</v>
      </c>
      <c r="Y71" s="27">
        <v>2</v>
      </c>
      <c r="Z71" s="30"/>
      <c r="AA71" s="31">
        <v>30</v>
      </c>
      <c r="AB71" s="71">
        <v>2</v>
      </c>
      <c r="AC71" s="37" t="s">
        <v>136</v>
      </c>
    </row>
    <row r="72" spans="1:64" ht="20.25" customHeight="1" x14ac:dyDescent="0.2">
      <c r="A72" s="22">
        <v>44</v>
      </c>
      <c r="B72" s="140" t="s">
        <v>137</v>
      </c>
      <c r="C72" s="147" t="s">
        <v>39</v>
      </c>
      <c r="D72" s="172">
        <f t="shared" ref="D72" si="37">SUM(E72,F72)</f>
        <v>90</v>
      </c>
      <c r="E72" s="25">
        <f t="shared" si="35"/>
        <v>0</v>
      </c>
      <c r="F72" s="92">
        <f t="shared" ref="F72" si="38">SUM(L72,O72,R72,U72,X72,AA72)</f>
        <v>90</v>
      </c>
      <c r="G72" s="25"/>
      <c r="H72" s="25"/>
      <c r="I72" s="26"/>
      <c r="J72" s="34">
        <f t="shared" ref="J72" si="39">SUM(M72,P72,S72,V72,Y72,AB72,)</f>
        <v>9</v>
      </c>
      <c r="K72" s="42"/>
      <c r="L72" s="43">
        <v>90</v>
      </c>
      <c r="M72" s="41">
        <v>9</v>
      </c>
      <c r="N72" s="44"/>
      <c r="O72" s="45"/>
      <c r="P72" s="46"/>
      <c r="Q72" s="47"/>
      <c r="R72" s="43"/>
      <c r="S72" s="50"/>
      <c r="T72" s="44"/>
      <c r="U72" s="45"/>
      <c r="V72" s="46"/>
      <c r="W72" s="47"/>
      <c r="X72" s="43"/>
      <c r="Y72" s="41"/>
      <c r="Z72" s="44"/>
      <c r="AA72" s="45"/>
      <c r="AB72" s="48"/>
      <c r="AC72" s="37"/>
    </row>
    <row r="73" spans="1:64" ht="21" customHeight="1" x14ac:dyDescent="0.2">
      <c r="A73" s="105">
        <v>45</v>
      </c>
      <c r="B73" s="140" t="s">
        <v>138</v>
      </c>
      <c r="C73" s="23" t="s">
        <v>39</v>
      </c>
      <c r="D73" s="171">
        <f>SUM(E73,F73)</f>
        <v>90</v>
      </c>
      <c r="E73" s="25">
        <f>SUM(K73,N73,Q73,T73,W73,Z73)</f>
        <v>0</v>
      </c>
      <c r="F73" s="25">
        <f>SUM(L73,O73,R73,U73,X73,AA73)</f>
        <v>90</v>
      </c>
      <c r="G73" s="25"/>
      <c r="H73" s="25"/>
      <c r="I73" s="26"/>
      <c r="J73" s="34">
        <f>SUM(M73,P73,S73,V73,Y73,AB73,)</f>
        <v>9</v>
      </c>
      <c r="K73" s="28"/>
      <c r="L73" s="29"/>
      <c r="M73" s="34"/>
      <c r="N73" s="30"/>
      <c r="O73" s="31">
        <v>90</v>
      </c>
      <c r="P73" s="32">
        <v>9</v>
      </c>
      <c r="Q73" s="33"/>
      <c r="R73" s="29"/>
      <c r="S73" s="34"/>
      <c r="T73" s="30"/>
      <c r="U73" s="31"/>
      <c r="V73" s="32"/>
      <c r="W73" s="33"/>
      <c r="X73" s="29"/>
      <c r="Y73" s="34"/>
      <c r="Z73" s="30"/>
      <c r="AA73" s="31"/>
      <c r="AB73" s="35"/>
      <c r="AC73" s="37"/>
    </row>
    <row r="74" spans="1:64" s="73" customFormat="1" ht="21" customHeight="1" x14ac:dyDescent="0.2">
      <c r="A74" s="22">
        <v>46</v>
      </c>
      <c r="B74" s="140" t="s">
        <v>139</v>
      </c>
      <c r="C74" s="147" t="s">
        <v>39</v>
      </c>
      <c r="D74" s="171">
        <f>SUM(E74,F74)</f>
        <v>90</v>
      </c>
      <c r="E74" s="25">
        <f>SUM(K74,N74,Q74,T74,W74,Z74)</f>
        <v>0</v>
      </c>
      <c r="F74" s="25">
        <f>SUM(L74,O74,R74,U74,X74,AA74)</f>
        <v>90</v>
      </c>
      <c r="G74" s="36"/>
      <c r="H74" s="36"/>
      <c r="I74" s="72"/>
      <c r="J74" s="34">
        <f>SUM(M74,P74,S74,V74,Y74,AB74,)</f>
        <v>9</v>
      </c>
      <c r="K74" s="29"/>
      <c r="L74" s="29"/>
      <c r="M74" s="27"/>
      <c r="N74" s="30"/>
      <c r="O74" s="30"/>
      <c r="P74" s="38"/>
      <c r="Q74" s="90"/>
      <c r="R74" s="89">
        <v>90</v>
      </c>
      <c r="S74" s="27">
        <v>9</v>
      </c>
      <c r="T74" s="30"/>
      <c r="U74" s="30"/>
      <c r="V74" s="38"/>
      <c r="W74" s="90"/>
      <c r="X74" s="89"/>
      <c r="Y74" s="27"/>
      <c r="Z74" s="30"/>
      <c r="AA74" s="30"/>
      <c r="AB74" s="71"/>
      <c r="AC74" s="37"/>
      <c r="AD74" s="69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</row>
    <row r="75" spans="1:64" ht="20.25" customHeight="1" x14ac:dyDescent="0.2">
      <c r="A75" s="105">
        <v>47</v>
      </c>
      <c r="B75" s="140" t="s">
        <v>140</v>
      </c>
      <c r="C75" s="23" t="s">
        <v>39</v>
      </c>
      <c r="D75" s="172">
        <f t="shared" ref="D75" si="40">SUM(E75,F75)</f>
        <v>90</v>
      </c>
      <c r="E75" s="25">
        <f t="shared" ref="E75" si="41">SUM(K75,N75,Q75,T75,W75,Z75)</f>
        <v>0</v>
      </c>
      <c r="F75" s="92">
        <f t="shared" ref="F75" si="42">SUM(L75,O75,R75,U75,X75,AA75)</f>
        <v>90</v>
      </c>
      <c r="G75" s="25"/>
      <c r="H75" s="25"/>
      <c r="I75" s="26"/>
      <c r="J75" s="34">
        <f t="shared" ref="J75" si="43">SUM(M75,P75,S75,V75,Y75,AB75,)</f>
        <v>9</v>
      </c>
      <c r="K75" s="42"/>
      <c r="L75" s="43"/>
      <c r="M75" s="41"/>
      <c r="N75" s="44"/>
      <c r="O75" s="45"/>
      <c r="P75" s="46"/>
      <c r="Q75" s="47"/>
      <c r="R75" s="43"/>
      <c r="S75" s="50"/>
      <c r="T75" s="44"/>
      <c r="U75" s="45">
        <v>90</v>
      </c>
      <c r="V75" s="46">
        <v>9</v>
      </c>
      <c r="W75" s="47"/>
      <c r="X75" s="43"/>
      <c r="Y75" s="41"/>
      <c r="Z75" s="44"/>
      <c r="AA75" s="45"/>
      <c r="AB75" s="48"/>
      <c r="AC75" s="37"/>
    </row>
    <row r="76" spans="1:64" ht="21" customHeight="1" x14ac:dyDescent="0.2">
      <c r="A76" s="22">
        <v>48</v>
      </c>
      <c r="B76" s="140" t="s">
        <v>141</v>
      </c>
      <c r="C76" s="147" t="s">
        <v>39</v>
      </c>
      <c r="D76" s="171">
        <f>SUM(E76,F76)</f>
        <v>60</v>
      </c>
      <c r="E76" s="25">
        <f>SUM(K76,N76,Q76,T76,W76,Z76)</f>
        <v>0</v>
      </c>
      <c r="F76" s="25">
        <f>SUM(L76,O76,R76,U76,X76,AA76)</f>
        <v>60</v>
      </c>
      <c r="G76" s="25"/>
      <c r="H76" s="25"/>
      <c r="I76" s="26"/>
      <c r="J76" s="34">
        <f>SUM(M76,P76,S76,V76,Y76,AB76,)</f>
        <v>6</v>
      </c>
      <c r="K76" s="28"/>
      <c r="L76" s="29"/>
      <c r="M76" s="34"/>
      <c r="N76" s="30"/>
      <c r="O76" s="31"/>
      <c r="P76" s="32"/>
      <c r="Q76" s="33"/>
      <c r="R76" s="29"/>
      <c r="S76" s="34"/>
      <c r="T76" s="30"/>
      <c r="U76" s="31"/>
      <c r="V76" s="32"/>
      <c r="W76" s="33"/>
      <c r="X76" s="29">
        <v>60</v>
      </c>
      <c r="Y76" s="34">
        <v>6</v>
      </c>
      <c r="Z76" s="30"/>
      <c r="AA76" s="31"/>
      <c r="AB76" s="35"/>
      <c r="AC76" s="37"/>
    </row>
    <row r="77" spans="1:64" s="73" customFormat="1" ht="21" customHeight="1" thickBot="1" x14ac:dyDescent="0.25">
      <c r="A77" s="105">
        <v>49</v>
      </c>
      <c r="B77" s="140" t="s">
        <v>142</v>
      </c>
      <c r="C77" s="146" t="s">
        <v>39</v>
      </c>
      <c r="D77" s="171">
        <f>SUM(E77,F77)</f>
        <v>30</v>
      </c>
      <c r="E77" s="25">
        <f>SUM(K77,N77,Q77,T77,W77,Z77)</f>
        <v>0</v>
      </c>
      <c r="F77" s="25">
        <f>SUM(L77,O77,R77,U77,X77,AA77)</f>
        <v>30</v>
      </c>
      <c r="G77" s="36"/>
      <c r="H77" s="36"/>
      <c r="I77" s="72"/>
      <c r="J77" s="34">
        <f>SUM(M77,P77,S77,V77,Y77,AB77,)</f>
        <v>3</v>
      </c>
      <c r="K77" s="29"/>
      <c r="L77" s="29"/>
      <c r="M77" s="27"/>
      <c r="N77" s="30"/>
      <c r="O77" s="30"/>
      <c r="P77" s="38"/>
      <c r="Q77" s="90"/>
      <c r="R77" s="89"/>
      <c r="S77" s="27"/>
      <c r="T77" s="30"/>
      <c r="U77" s="30"/>
      <c r="V77" s="38"/>
      <c r="W77" s="90"/>
      <c r="X77" s="89"/>
      <c r="Y77" s="27"/>
      <c r="Z77" s="30"/>
      <c r="AA77" s="30">
        <v>30</v>
      </c>
      <c r="AB77" s="71">
        <v>3</v>
      </c>
      <c r="AC77" s="37"/>
      <c r="AD77" s="69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</row>
    <row r="78" spans="1:64" s="63" customFormat="1" ht="20.25" customHeight="1" thickBot="1" x14ac:dyDescent="0.25">
      <c r="A78" s="237" t="s">
        <v>143</v>
      </c>
      <c r="B78" s="237"/>
      <c r="C78" s="148"/>
      <c r="D78" s="70">
        <f>SUM(D66:D77)</f>
        <v>925</v>
      </c>
      <c r="E78" s="70">
        <f t="shared" ref="E78:T78" si="44">SUM(E66:E77)</f>
        <v>0</v>
      </c>
      <c r="F78" s="70">
        <f t="shared" ref="F78:S78" si="45">SUM(F66:F77)</f>
        <v>850</v>
      </c>
      <c r="G78" s="70">
        <f t="shared" si="45"/>
        <v>0</v>
      </c>
      <c r="H78" s="70">
        <f t="shared" si="45"/>
        <v>0</v>
      </c>
      <c r="I78" s="70">
        <f t="shared" si="45"/>
        <v>75</v>
      </c>
      <c r="J78" s="143">
        <f t="shared" si="45"/>
        <v>73</v>
      </c>
      <c r="K78" s="55">
        <f t="shared" si="45"/>
        <v>0</v>
      </c>
      <c r="L78" s="56">
        <f t="shared" si="45"/>
        <v>150</v>
      </c>
      <c r="M78" s="57">
        <f t="shared" si="45"/>
        <v>11</v>
      </c>
      <c r="N78" s="58">
        <f t="shared" si="45"/>
        <v>0</v>
      </c>
      <c r="O78" s="59">
        <f t="shared" si="45"/>
        <v>150</v>
      </c>
      <c r="P78" s="60">
        <f t="shared" si="45"/>
        <v>11</v>
      </c>
      <c r="Q78" s="61">
        <f t="shared" si="45"/>
        <v>0</v>
      </c>
      <c r="R78" s="56">
        <f t="shared" si="45"/>
        <v>120</v>
      </c>
      <c r="S78" s="57">
        <f t="shared" si="45"/>
        <v>11</v>
      </c>
      <c r="T78" s="58">
        <f t="shared" si="44"/>
        <v>0</v>
      </c>
      <c r="U78" s="59">
        <f t="shared" ref="U78:AB78" si="46">SUM(U66:U77)</f>
        <v>135</v>
      </c>
      <c r="V78" s="60">
        <f t="shared" si="46"/>
        <v>12</v>
      </c>
      <c r="W78" s="61">
        <f t="shared" si="46"/>
        <v>30</v>
      </c>
      <c r="X78" s="56">
        <f t="shared" si="46"/>
        <v>90</v>
      </c>
      <c r="Y78" s="57">
        <f t="shared" si="46"/>
        <v>11</v>
      </c>
      <c r="Z78" s="58">
        <f t="shared" si="46"/>
        <v>0</v>
      </c>
      <c r="AA78" s="59">
        <f t="shared" si="46"/>
        <v>90</v>
      </c>
      <c r="AB78" s="62">
        <f t="shared" si="46"/>
        <v>17</v>
      </c>
      <c r="AC78" s="132"/>
      <c r="AD78" s="111"/>
    </row>
    <row r="79" spans="1:64" ht="21.95" customHeight="1" thickBot="1" x14ac:dyDescent="0.25">
      <c r="A79" s="238" t="s">
        <v>144</v>
      </c>
      <c r="B79" s="239"/>
      <c r="C79" s="240"/>
      <c r="D79" s="74">
        <f t="shared" ref="D79:J79" si="47">SUM(D27,D60,D78)</f>
        <v>2465</v>
      </c>
      <c r="E79" s="75">
        <f t="shared" si="47"/>
        <v>930</v>
      </c>
      <c r="F79" s="75">
        <f t="shared" si="47"/>
        <v>1460</v>
      </c>
      <c r="G79" s="75">
        <f t="shared" si="47"/>
        <v>0</v>
      </c>
      <c r="H79" s="75">
        <f t="shared" si="47"/>
        <v>0</v>
      </c>
      <c r="I79" s="75">
        <f t="shared" si="47"/>
        <v>75</v>
      </c>
      <c r="J79" s="144">
        <f t="shared" si="47"/>
        <v>180</v>
      </c>
      <c r="K79" s="241">
        <f>K78+L78+K60+L60+K27+L27</f>
        <v>400</v>
      </c>
      <c r="L79" s="242"/>
      <c r="M79" s="76">
        <f>SUM(M27,M60,M78)</f>
        <v>30</v>
      </c>
      <c r="N79" s="243">
        <f>N78+O78+N60+O60+N27+O27</f>
        <v>450</v>
      </c>
      <c r="O79" s="244"/>
      <c r="P79" s="77">
        <f>SUM(P27,P60,P78)</f>
        <v>30</v>
      </c>
      <c r="Q79" s="247">
        <f>Q78+R78+Q60+R60+Q27+R27</f>
        <v>420</v>
      </c>
      <c r="R79" s="242"/>
      <c r="S79" s="76">
        <f>SUM(S27,S60,S78)</f>
        <v>30</v>
      </c>
      <c r="T79" s="243">
        <f>T78+U78+T60+U60+T27+U27</f>
        <v>390</v>
      </c>
      <c r="U79" s="244"/>
      <c r="V79" s="76">
        <f>SUM(V27,V60,V78)</f>
        <v>30</v>
      </c>
      <c r="W79" s="241">
        <f>W78+X78+W60+X60+W27+X27</f>
        <v>360</v>
      </c>
      <c r="X79" s="242"/>
      <c r="Y79" s="76">
        <f>SUM(Y27,Y60,Y78)</f>
        <v>30</v>
      </c>
      <c r="Z79" s="243">
        <f>Z78+AA78+Z60+AA60+Z27+AA27</f>
        <v>285</v>
      </c>
      <c r="AA79" s="244"/>
      <c r="AB79" s="78">
        <f>SUM(AB27,AB60,AB78)</f>
        <v>30</v>
      </c>
      <c r="AC79" s="37"/>
    </row>
    <row r="80" spans="1:64" ht="21.95" customHeight="1" thickBot="1" x14ac:dyDescent="0.25">
      <c r="A80" s="238"/>
      <c r="B80" s="239"/>
      <c r="C80" s="239"/>
      <c r="D80" s="239"/>
      <c r="E80" s="239"/>
      <c r="F80" s="239"/>
      <c r="G80" s="239"/>
      <c r="H80" s="239"/>
      <c r="I80" s="239"/>
      <c r="J80" s="240"/>
      <c r="K80" s="241">
        <f>SUM(K79,N79)</f>
        <v>850</v>
      </c>
      <c r="L80" s="254"/>
      <c r="M80" s="254"/>
      <c r="N80" s="254"/>
      <c r="O80" s="254"/>
      <c r="P80" s="255"/>
      <c r="Q80" s="256">
        <f>SUM(Q79,T79)</f>
        <v>810</v>
      </c>
      <c r="R80" s="257"/>
      <c r="S80" s="257"/>
      <c r="T80" s="257"/>
      <c r="U80" s="257"/>
      <c r="V80" s="258"/>
      <c r="W80" s="247">
        <f>SUM(W79,Z79)</f>
        <v>645</v>
      </c>
      <c r="X80" s="254"/>
      <c r="Y80" s="254"/>
      <c r="Z80" s="254"/>
      <c r="AA80" s="254"/>
      <c r="AB80" s="259"/>
      <c r="AC80" s="37"/>
    </row>
    <row r="81" spans="1:30" s="5" customFormat="1" ht="21.95" customHeight="1" thickBot="1" x14ac:dyDescent="0.25">
      <c r="A81" s="248" t="s">
        <v>145</v>
      </c>
      <c r="B81" s="249"/>
      <c r="C81" s="249"/>
      <c r="D81" s="249"/>
      <c r="E81" s="249"/>
      <c r="F81" s="249"/>
      <c r="G81" s="249"/>
      <c r="H81" s="249"/>
      <c r="I81" s="249"/>
      <c r="J81" s="250"/>
      <c r="K81" s="251">
        <f>SUM(K80,Q80,W80)</f>
        <v>2305</v>
      </c>
      <c r="L81" s="252"/>
      <c r="M81" s="252"/>
      <c r="N81" s="252"/>
      <c r="O81" s="252"/>
      <c r="P81" s="252"/>
      <c r="Q81" s="252"/>
      <c r="R81" s="252"/>
      <c r="S81" s="252"/>
      <c r="T81" s="252"/>
      <c r="U81" s="252"/>
      <c r="V81" s="252"/>
      <c r="W81" s="252"/>
      <c r="X81" s="252"/>
      <c r="Y81" s="252"/>
      <c r="Z81" s="252"/>
      <c r="AA81" s="252"/>
      <c r="AB81" s="253"/>
      <c r="AC81" s="132"/>
      <c r="AD81" s="108"/>
    </row>
    <row r="82" spans="1:30" customFormat="1" ht="24.75" customHeight="1" x14ac:dyDescent="0.2">
      <c r="B82" s="102" t="s">
        <v>146</v>
      </c>
      <c r="AC82" s="133"/>
      <c r="AD82" s="112"/>
    </row>
  </sheetData>
  <sheetProtection selectLockedCells="1" selectUnlockedCells="1"/>
  <mergeCells count="90">
    <mergeCell ref="Q79:R79"/>
    <mergeCell ref="A81:J81"/>
    <mergeCell ref="K81:AB81"/>
    <mergeCell ref="T79:U79"/>
    <mergeCell ref="W79:X79"/>
    <mergeCell ref="Z79:AA79"/>
    <mergeCell ref="A80:J80"/>
    <mergeCell ref="K80:P80"/>
    <mergeCell ref="Q80:V80"/>
    <mergeCell ref="W80:AB80"/>
    <mergeCell ref="J64:J65"/>
    <mergeCell ref="A78:B78"/>
    <mergeCell ref="A79:C79"/>
    <mergeCell ref="K79:L79"/>
    <mergeCell ref="N79:O79"/>
    <mergeCell ref="A64:A65"/>
    <mergeCell ref="B64:B65"/>
    <mergeCell ref="C64:C65"/>
    <mergeCell ref="D64:D65"/>
    <mergeCell ref="E64:I64"/>
    <mergeCell ref="AC62:AC65"/>
    <mergeCell ref="K63:M63"/>
    <mergeCell ref="N63:P63"/>
    <mergeCell ref="Q63:S63"/>
    <mergeCell ref="T63:V63"/>
    <mergeCell ref="W63:Y63"/>
    <mergeCell ref="Z63:AB63"/>
    <mergeCell ref="W64:Y64"/>
    <mergeCell ref="Z64:AB64"/>
    <mergeCell ref="W62:AB62"/>
    <mergeCell ref="Q62:V62"/>
    <mergeCell ref="K64:M64"/>
    <mergeCell ref="N64:P64"/>
    <mergeCell ref="Q64:S64"/>
    <mergeCell ref="T64:V64"/>
    <mergeCell ref="A60:B60"/>
    <mergeCell ref="A62:A63"/>
    <mergeCell ref="B62:J63"/>
    <mergeCell ref="K62:P62"/>
    <mergeCell ref="A31:A32"/>
    <mergeCell ref="B31:B32"/>
    <mergeCell ref="C31:C32"/>
    <mergeCell ref="D31:D32"/>
    <mergeCell ref="E31:I31"/>
    <mergeCell ref="J31:J32"/>
    <mergeCell ref="K31:M31"/>
    <mergeCell ref="N31:P31"/>
    <mergeCell ref="AC29:AC32"/>
    <mergeCell ref="K30:M30"/>
    <mergeCell ref="N30:P30"/>
    <mergeCell ref="Q30:S30"/>
    <mergeCell ref="T30:V30"/>
    <mergeCell ref="W30:Y30"/>
    <mergeCell ref="Z30:AB30"/>
    <mergeCell ref="W31:Y31"/>
    <mergeCell ref="T31:V31"/>
    <mergeCell ref="Z31:AB31"/>
    <mergeCell ref="Q29:V29"/>
    <mergeCell ref="W29:AB29"/>
    <mergeCell ref="Q31:S31"/>
    <mergeCell ref="B1:M1"/>
    <mergeCell ref="B2:M2"/>
    <mergeCell ref="A6:A7"/>
    <mergeCell ref="B6:J7"/>
    <mergeCell ref="K6:P6"/>
    <mergeCell ref="A27:B27"/>
    <mergeCell ref="A29:A30"/>
    <mergeCell ref="B29:J30"/>
    <mergeCell ref="K29:P29"/>
    <mergeCell ref="A8:A9"/>
    <mergeCell ref="B8:B9"/>
    <mergeCell ref="C8:C9"/>
    <mergeCell ref="D8:D9"/>
    <mergeCell ref="E8:I8"/>
    <mergeCell ref="J8:J9"/>
    <mergeCell ref="K8:M8"/>
    <mergeCell ref="N8:P8"/>
    <mergeCell ref="AC6:AC9"/>
    <mergeCell ref="K7:M7"/>
    <mergeCell ref="N7:P7"/>
    <mergeCell ref="Q7:S7"/>
    <mergeCell ref="T7:V7"/>
    <mergeCell ref="W7:Y7"/>
    <mergeCell ref="Z7:AB7"/>
    <mergeCell ref="Q6:V6"/>
    <mergeCell ref="Q8:S8"/>
    <mergeCell ref="T8:V8"/>
    <mergeCell ref="W8:Y8"/>
    <mergeCell ref="Z8:AB8"/>
    <mergeCell ref="W6:AB6"/>
  </mergeCells>
  <phoneticPr fontId="7" type="noConversion"/>
  <printOptions horizontalCentered="1"/>
  <pageMargins left="0.27569444444444446" right="0.27569444444444446" top="0.54027777777777775" bottom="0.39305555555555555" header="0.51180555555555551" footer="0.19652777777777777"/>
  <pageSetup paperSize="9" scale="65" firstPageNumber="0" orientation="landscape" r:id="rId1"/>
  <headerFooter alignWithMargins="0">
    <oddFooter>&amp;Rstrona &amp;P z &amp;N</oddFooter>
  </headerFooter>
  <rowBreaks count="2" manualBreakCount="2">
    <brk id="27" max="16383" man="1"/>
    <brk id="60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19607A61991FF45B0E5D0C9E09DCDA2" ma:contentTypeVersion="10" ma:contentTypeDescription="Utwórz nowy dokument." ma:contentTypeScope="" ma:versionID="2c1ddfb10e99178788ad9728eb998f31">
  <xsd:schema xmlns:xsd="http://www.w3.org/2001/XMLSchema" xmlns:xs="http://www.w3.org/2001/XMLSchema" xmlns:p="http://schemas.microsoft.com/office/2006/metadata/properties" xmlns:ns2="664a6e31-ce22-4935-9cba-9c6eab32465d" xmlns:ns3="d9556f50-018a-487f-869b-dfb5e2dc461b" targetNamespace="http://schemas.microsoft.com/office/2006/metadata/properties" ma:root="true" ma:fieldsID="f2e1c7fb87ef65a84b1c2291ca84fe6d" ns2:_="" ns3:_="">
    <xsd:import namespace="664a6e31-ce22-4935-9cba-9c6eab32465d"/>
    <xsd:import namespace="d9556f50-018a-487f-869b-dfb5e2dc461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4a6e31-ce22-4935-9cba-9c6eab32465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556f50-018a-487f-869b-dfb5e2dc461b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6B2B3F6-E3CC-46AB-9DF5-18FA51A870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64a6e31-ce22-4935-9cba-9c6eab32465d"/>
    <ds:schemaRef ds:uri="d9556f50-018a-487f-869b-dfb5e2dc461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802A082-9769-41AB-873D-30D58396D1E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4611492-F25E-460C-ACB4-50BD8A47AF1F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studia I stopnia</vt:lpstr>
      <vt:lpstr>'studia I stopnia'!Obszar_wydruku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Produkcja 1,,,</dc:creator>
  <cp:keywords/>
  <dc:description/>
  <cp:lastModifiedBy>Anastazja Hartman</cp:lastModifiedBy>
  <cp:revision/>
  <dcterms:created xsi:type="dcterms:W3CDTF">2014-10-01T14:51:43Z</dcterms:created>
  <dcterms:modified xsi:type="dcterms:W3CDTF">2024-11-12T11:13:10Z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0x010100E19607A61991FF45B0E5D0C9E09DCDA2</vt:lpwstr>
  </property>
</Properties>
</file>